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37740" windowHeight="17685"/>
  </bookViews>
  <sheets>
    <sheet name="文章科研点" sheetId="1" r:id="rId1"/>
    <sheet name="项目到款" sheetId="2" r:id="rId2"/>
  </sheets>
  <definedNames>
    <definedName name="_xlnm._FilterDatabase" localSheetId="0" hidden="1">文章科研点!$U$1:$U$138</definedName>
  </definedNames>
  <calcPr calcId="125725"/>
</workbook>
</file>

<file path=xl/calcChain.xml><?xml version="1.0" encoding="utf-8"?>
<calcChain xmlns="http://schemas.openxmlformats.org/spreadsheetml/2006/main">
  <c r="I3" i="1"/>
  <c r="J3"/>
  <c r="K3"/>
  <c r="L3"/>
  <c r="M3"/>
  <c r="N3"/>
  <c r="O3"/>
  <c r="S3"/>
  <c r="R112"/>
  <c r="J3" i="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60"/>
  <c r="J61"/>
  <c r="J62"/>
  <c r="J63"/>
  <c r="J64"/>
  <c r="J65"/>
  <c r="J66"/>
  <c r="J67"/>
  <c r="J68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60"/>
  <c r="I61"/>
  <c r="I62"/>
  <c r="I63"/>
  <c r="I64"/>
  <c r="I65"/>
  <c r="I66"/>
  <c r="I67"/>
  <c r="I68"/>
  <c r="I2"/>
  <c r="H59"/>
  <c r="I59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T3"/>
  <c r="S135"/>
  <c r="R135"/>
  <c r="U135" s="1"/>
  <c r="S130"/>
  <c r="R130"/>
  <c r="U130" s="1"/>
  <c r="S122"/>
  <c r="R122"/>
  <c r="U122" s="1"/>
  <c r="S109"/>
  <c r="R109"/>
  <c r="U109" s="1"/>
  <c r="S108"/>
  <c r="R108"/>
  <c r="U108" s="1"/>
  <c r="R88"/>
  <c r="U88" s="1"/>
  <c r="S88"/>
  <c r="S7"/>
  <c r="S8"/>
  <c r="R7"/>
  <c r="U7" s="1"/>
  <c r="R84"/>
  <c r="U84" s="1"/>
  <c r="R85"/>
  <c r="U85" s="1"/>
  <c r="S69"/>
  <c r="S70"/>
  <c r="S71"/>
  <c r="R69"/>
  <c r="U69" s="1"/>
  <c r="S65"/>
  <c r="R65"/>
  <c r="U65" s="1"/>
  <c r="R46"/>
  <c r="U46" s="1"/>
  <c r="R47"/>
  <c r="R48"/>
  <c r="U48" s="1"/>
  <c r="S44"/>
  <c r="R44"/>
  <c r="U44" s="1"/>
  <c r="S38"/>
  <c r="R38"/>
  <c r="U38" s="1"/>
  <c r="S40"/>
  <c r="R40"/>
  <c r="U40" s="1"/>
  <c r="R29"/>
  <c r="U29" s="1"/>
  <c r="R54"/>
  <c r="U54" s="1"/>
  <c r="S25"/>
  <c r="R25"/>
  <c r="U25" s="1"/>
  <c r="R5"/>
  <c r="U5" s="1"/>
  <c r="R17"/>
  <c r="U17" s="1"/>
  <c r="S13"/>
  <c r="S14"/>
  <c r="S15"/>
  <c r="R13"/>
  <c r="U13" s="1"/>
  <c r="R14"/>
  <c r="U14" s="1"/>
  <c r="R15"/>
  <c r="U15" s="1"/>
  <c r="S12"/>
  <c r="S16"/>
  <c r="S17"/>
  <c r="S18"/>
  <c r="S19"/>
  <c r="S20"/>
  <c r="S21"/>
  <c r="S22"/>
  <c r="S23"/>
  <c r="S24"/>
  <c r="S26"/>
  <c r="S27"/>
  <c r="S28"/>
  <c r="S29"/>
  <c r="S30"/>
  <c r="S31"/>
  <c r="S32"/>
  <c r="S33"/>
  <c r="S34"/>
  <c r="S35"/>
  <c r="S36"/>
  <c r="S37"/>
  <c r="S39"/>
  <c r="S41"/>
  <c r="S42"/>
  <c r="S43"/>
  <c r="S45"/>
  <c r="S46"/>
  <c r="S47"/>
  <c r="S49"/>
  <c r="S50"/>
  <c r="S51"/>
  <c r="S52"/>
  <c r="S53"/>
  <c r="S54"/>
  <c r="S55"/>
  <c r="S56"/>
  <c r="S57"/>
  <c r="S58"/>
  <c r="S59"/>
  <c r="S60"/>
  <c r="S61"/>
  <c r="S62"/>
  <c r="S63"/>
  <c r="S64"/>
  <c r="S66"/>
  <c r="S67"/>
  <c r="S68"/>
  <c r="S72"/>
  <c r="S73"/>
  <c r="S74"/>
  <c r="S75"/>
  <c r="S76"/>
  <c r="S77"/>
  <c r="S78"/>
  <c r="S79"/>
  <c r="S80"/>
  <c r="S81"/>
  <c r="S82"/>
  <c r="S83"/>
  <c r="S84"/>
  <c r="S85"/>
  <c r="S86"/>
  <c r="S87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10"/>
  <c r="S111"/>
  <c r="S112"/>
  <c r="S113"/>
  <c r="S114"/>
  <c r="S115"/>
  <c r="S116"/>
  <c r="S117"/>
  <c r="S118"/>
  <c r="S119"/>
  <c r="S120"/>
  <c r="S121"/>
  <c r="S123"/>
  <c r="S124"/>
  <c r="S125"/>
  <c r="S126"/>
  <c r="S127"/>
  <c r="S128"/>
  <c r="S129"/>
  <c r="S131"/>
  <c r="S132"/>
  <c r="S133"/>
  <c r="S134"/>
  <c r="S136"/>
  <c r="S137"/>
  <c r="R12"/>
  <c r="U12" s="1"/>
  <c r="R16"/>
  <c r="U16" s="1"/>
  <c r="R18"/>
  <c r="U18" s="1"/>
  <c r="R19"/>
  <c r="U19" s="1"/>
  <c r="R20"/>
  <c r="U20" s="1"/>
  <c r="R21"/>
  <c r="U21" s="1"/>
  <c r="R22"/>
  <c r="U22" s="1"/>
  <c r="R23"/>
  <c r="U23" s="1"/>
  <c r="R24"/>
  <c r="U24" s="1"/>
  <c r="R26"/>
  <c r="U26" s="1"/>
  <c r="R27"/>
  <c r="U27" s="1"/>
  <c r="R28"/>
  <c r="U28" s="1"/>
  <c r="R30"/>
  <c r="U30" s="1"/>
  <c r="R31"/>
  <c r="U31" s="1"/>
  <c r="R32"/>
  <c r="U32" s="1"/>
  <c r="R33"/>
  <c r="U33" s="1"/>
  <c r="R34"/>
  <c r="U34" s="1"/>
  <c r="R35"/>
  <c r="U35" s="1"/>
  <c r="R36"/>
  <c r="U36" s="1"/>
  <c r="R37"/>
  <c r="U37" s="1"/>
  <c r="R39"/>
  <c r="U39" s="1"/>
  <c r="R41"/>
  <c r="U41" s="1"/>
  <c r="R42"/>
  <c r="U42" s="1"/>
  <c r="R43"/>
  <c r="U43" s="1"/>
  <c r="R45"/>
  <c r="U45" s="1"/>
  <c r="U47"/>
  <c r="R49"/>
  <c r="U49" s="1"/>
  <c r="R50"/>
  <c r="U50" s="1"/>
  <c r="R51"/>
  <c r="U51" s="1"/>
  <c r="R52"/>
  <c r="U52" s="1"/>
  <c r="R53"/>
  <c r="U53" s="1"/>
  <c r="R55"/>
  <c r="U55" s="1"/>
  <c r="R56"/>
  <c r="U56" s="1"/>
  <c r="R57"/>
  <c r="U57" s="1"/>
  <c r="R58"/>
  <c r="U58" s="1"/>
  <c r="R59"/>
  <c r="U59" s="1"/>
  <c r="R60"/>
  <c r="U60" s="1"/>
  <c r="R61"/>
  <c r="U61" s="1"/>
  <c r="R62"/>
  <c r="U62" s="1"/>
  <c r="R63"/>
  <c r="U63" s="1"/>
  <c r="R64"/>
  <c r="U64" s="1"/>
  <c r="R66"/>
  <c r="U66" s="1"/>
  <c r="R67"/>
  <c r="U67" s="1"/>
  <c r="R68"/>
  <c r="U68" s="1"/>
  <c r="R70"/>
  <c r="U70" s="1"/>
  <c r="R71"/>
  <c r="U71" s="1"/>
  <c r="R72"/>
  <c r="U72" s="1"/>
  <c r="R73"/>
  <c r="U73" s="1"/>
  <c r="R74"/>
  <c r="U74" s="1"/>
  <c r="R75"/>
  <c r="U75" s="1"/>
  <c r="R76"/>
  <c r="U76" s="1"/>
  <c r="R77"/>
  <c r="U77" s="1"/>
  <c r="R78"/>
  <c r="U78" s="1"/>
  <c r="R79"/>
  <c r="U79" s="1"/>
  <c r="R80"/>
  <c r="U80" s="1"/>
  <c r="R81"/>
  <c r="U81" s="1"/>
  <c r="R82"/>
  <c r="U82" s="1"/>
  <c r="R83"/>
  <c r="U83" s="1"/>
  <c r="R86"/>
  <c r="U86" s="1"/>
  <c r="R87"/>
  <c r="U87" s="1"/>
  <c r="R89"/>
  <c r="U89" s="1"/>
  <c r="R90"/>
  <c r="U90" s="1"/>
  <c r="R91"/>
  <c r="U91" s="1"/>
  <c r="R92"/>
  <c r="U92" s="1"/>
  <c r="R93"/>
  <c r="U93" s="1"/>
  <c r="R94"/>
  <c r="U94" s="1"/>
  <c r="R95"/>
  <c r="U95" s="1"/>
  <c r="R96"/>
  <c r="U96" s="1"/>
  <c r="R97"/>
  <c r="U97" s="1"/>
  <c r="R98"/>
  <c r="U98" s="1"/>
  <c r="R99"/>
  <c r="U99" s="1"/>
  <c r="R100"/>
  <c r="U100" s="1"/>
  <c r="R101"/>
  <c r="U101" s="1"/>
  <c r="R102"/>
  <c r="U102" s="1"/>
  <c r="R103"/>
  <c r="U103" s="1"/>
  <c r="R104"/>
  <c r="U104" s="1"/>
  <c r="R105"/>
  <c r="U105" s="1"/>
  <c r="R106"/>
  <c r="U106" s="1"/>
  <c r="R107"/>
  <c r="U107" s="1"/>
  <c r="R110"/>
  <c r="U110" s="1"/>
  <c r="R111"/>
  <c r="U111" s="1"/>
  <c r="U112"/>
  <c r="R113"/>
  <c r="U113" s="1"/>
  <c r="R114"/>
  <c r="U114" s="1"/>
  <c r="R115"/>
  <c r="U115" s="1"/>
  <c r="R116"/>
  <c r="U116" s="1"/>
  <c r="R117"/>
  <c r="U117" s="1"/>
  <c r="R118"/>
  <c r="U118" s="1"/>
  <c r="R119"/>
  <c r="U119" s="1"/>
  <c r="R120"/>
  <c r="U120" s="1"/>
  <c r="R121"/>
  <c r="U121" s="1"/>
  <c r="R123"/>
  <c r="U123" s="1"/>
  <c r="R124"/>
  <c r="U124" s="1"/>
  <c r="R125"/>
  <c r="U125" s="1"/>
  <c r="R126"/>
  <c r="U126" s="1"/>
  <c r="R127"/>
  <c r="U127" s="1"/>
  <c r="R128"/>
  <c r="U128" s="1"/>
  <c r="R129"/>
  <c r="U129" s="1"/>
  <c r="R131"/>
  <c r="U131" s="1"/>
  <c r="R132"/>
  <c r="U132" s="1"/>
  <c r="R133"/>
  <c r="U133" s="1"/>
  <c r="R134"/>
  <c r="U134" s="1"/>
  <c r="R136"/>
  <c r="U136" s="1"/>
  <c r="R137"/>
  <c r="U137" s="1"/>
  <c r="R11"/>
  <c r="U11" s="1"/>
  <c r="S11"/>
  <c r="S9"/>
  <c r="S10"/>
  <c r="R9"/>
  <c r="U9" s="1"/>
  <c r="R10"/>
  <c r="U10" s="1"/>
  <c r="R8"/>
  <c r="U8" s="1"/>
  <c r="S6"/>
  <c r="R6"/>
  <c r="U6" s="1"/>
  <c r="S5"/>
  <c r="S4"/>
  <c r="R4"/>
  <c r="U4" s="1"/>
  <c r="Q3"/>
  <c r="P3"/>
  <c r="H3"/>
  <c r="G3"/>
  <c r="F3"/>
  <c r="E3"/>
  <c r="J59" i="2" l="1"/>
  <c r="U3" i="1"/>
  <c r="R3"/>
</calcChain>
</file>

<file path=xl/sharedStrings.xml><?xml version="1.0" encoding="utf-8"?>
<sst xmlns="http://schemas.openxmlformats.org/spreadsheetml/2006/main" count="487" uniqueCount="213">
  <si>
    <t>序号</t>
  </si>
  <si>
    <t>姓名</t>
  </si>
  <si>
    <t>职称</t>
  </si>
  <si>
    <t>系数</t>
  </si>
  <si>
    <r>
      <t>B</t>
    </r>
    <r>
      <rPr>
        <b/>
        <sz val="8"/>
        <color indexed="8"/>
        <rFont val="华文楷体"/>
        <family val="3"/>
        <charset val="134"/>
      </rPr>
      <t>类点</t>
    </r>
    <r>
      <rPr>
        <b/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宋体"/>
        <family val="3"/>
        <charset val="134"/>
      </rPr>
      <t>编著</t>
    </r>
    <r>
      <rPr>
        <b/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宋体"/>
        <family val="3"/>
        <charset val="134"/>
      </rPr>
      <t>（万字）</t>
    </r>
  </si>
  <si>
    <r>
      <t>A</t>
    </r>
    <r>
      <rPr>
        <b/>
        <sz val="8"/>
        <color indexed="8"/>
        <rFont val="宋体"/>
        <family val="3"/>
        <charset val="134"/>
      </rPr>
      <t>类点</t>
    </r>
    <r>
      <rPr>
        <b/>
        <sz val="8"/>
        <color indexed="8"/>
        <rFont val="华文楷体"/>
        <family val="3"/>
        <charset val="134"/>
      </rPr>
      <t xml:space="preserve">
发明专利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华文楷体"/>
        <family val="3"/>
        <charset val="134"/>
      </rPr>
      <t>项</t>
    </r>
    <r>
      <rPr>
        <b/>
        <sz val="8"/>
        <color indexed="8"/>
        <rFont val="Times New Roman"/>
        <family val="1"/>
      </rPr>
      <t>)</t>
    </r>
  </si>
  <si>
    <r>
      <t>∑A</t>
    </r>
    <r>
      <rPr>
        <b/>
        <sz val="8"/>
        <rFont val="华文楷体"/>
        <family val="3"/>
        <charset val="134"/>
      </rPr>
      <t>类点</t>
    </r>
    <r>
      <rPr>
        <b/>
        <sz val="8"/>
        <rFont val="Times New Roman"/>
        <family val="1"/>
      </rPr>
      <t xml:space="preserve">
</t>
    </r>
  </si>
  <si>
    <r>
      <t>∑B</t>
    </r>
    <r>
      <rPr>
        <b/>
        <sz val="8"/>
        <rFont val="华文楷体"/>
        <family val="3"/>
        <charset val="134"/>
      </rPr>
      <t>类点</t>
    </r>
    <r>
      <rPr>
        <b/>
        <sz val="8"/>
        <rFont val="Times New Roman"/>
        <family val="1"/>
      </rPr>
      <t xml:space="preserve">
</t>
    </r>
  </si>
  <si>
    <t>SCI</t>
  </si>
  <si>
    <t>EI</t>
  </si>
  <si>
    <t>A</t>
  </si>
  <si>
    <r>
      <rPr>
        <b/>
        <sz val="8"/>
        <rFont val="宋体"/>
        <family val="3"/>
        <charset val="134"/>
      </rPr>
      <t>总和</t>
    </r>
  </si>
  <si>
    <t>中级</t>
  </si>
  <si>
    <t>副高级</t>
  </si>
  <si>
    <t>鲍曼</t>
  </si>
  <si>
    <t>卜胜利</t>
  </si>
  <si>
    <t>正高级</t>
  </si>
  <si>
    <t xml:space="preserve">常海洲          </t>
  </si>
  <si>
    <t xml:space="preserve">陈爱华          </t>
  </si>
  <si>
    <t>陈斌</t>
  </si>
  <si>
    <t>陈春光</t>
  </si>
  <si>
    <t>陈莹</t>
  </si>
  <si>
    <t>助理级</t>
  </si>
  <si>
    <t>程平</t>
  </si>
  <si>
    <t>邓钦月</t>
  </si>
  <si>
    <t xml:space="preserve">丁亚琼          </t>
  </si>
  <si>
    <t>段西超</t>
  </si>
  <si>
    <t xml:space="preserve">范洪福          </t>
  </si>
  <si>
    <t xml:space="preserve">范莹蔷          </t>
  </si>
  <si>
    <t>高月凤</t>
  </si>
  <si>
    <t xml:space="preserve">顾颖颖          </t>
  </si>
  <si>
    <t xml:space="preserve">顾铮先          </t>
  </si>
  <si>
    <t xml:space="preserve">郭宁            </t>
  </si>
  <si>
    <t xml:space="preserve">郭文军          </t>
  </si>
  <si>
    <t>郝伟举</t>
  </si>
  <si>
    <t xml:space="preserve">何常香          </t>
  </si>
  <si>
    <t xml:space="preserve">胡恒春          </t>
  </si>
  <si>
    <t>胡洪晓</t>
  </si>
  <si>
    <t xml:space="preserve">胡建华          </t>
  </si>
  <si>
    <t xml:space="preserve">华志勇          </t>
  </si>
  <si>
    <t xml:space="preserve">皇甫泉生        </t>
  </si>
  <si>
    <t xml:space="preserve">计亚军          </t>
  </si>
  <si>
    <t xml:space="preserve">贾承政          </t>
  </si>
  <si>
    <t xml:space="preserve">贾高            </t>
  </si>
  <si>
    <t xml:space="preserve">贾力源          </t>
  </si>
  <si>
    <t xml:space="preserve">贾梅            </t>
  </si>
  <si>
    <t xml:space="preserve">寇志起          </t>
  </si>
  <si>
    <t>李珊</t>
  </si>
  <si>
    <t>李万方</t>
  </si>
  <si>
    <t xml:space="preserve">李想            </t>
  </si>
  <si>
    <t>李小丹</t>
  </si>
  <si>
    <t xml:space="preserve">李洋            </t>
  </si>
  <si>
    <t>李殷翔</t>
  </si>
  <si>
    <t xml:space="preserve">李英            </t>
  </si>
  <si>
    <t>李钰皓</t>
  </si>
  <si>
    <t xml:space="preserve">李重要          </t>
  </si>
  <si>
    <t>刘乐乐</t>
  </si>
  <si>
    <t>廉孜超</t>
  </si>
  <si>
    <t>刘帅</t>
  </si>
  <si>
    <t>博后</t>
  </si>
  <si>
    <t xml:space="preserve">刘廷禹          </t>
  </si>
  <si>
    <t xml:space="preserve">刘锡平          </t>
  </si>
  <si>
    <t xml:space="preserve">刘晓俊          </t>
  </si>
  <si>
    <t xml:space="preserve">刘源            </t>
  </si>
  <si>
    <t xml:space="preserve">陆秋君          </t>
  </si>
  <si>
    <t>罗熙</t>
  </si>
  <si>
    <t>马纪英</t>
  </si>
  <si>
    <t xml:space="preserve">马杰            </t>
  </si>
  <si>
    <t>么聪菲</t>
  </si>
  <si>
    <t xml:space="preserve">缪煜清          </t>
  </si>
  <si>
    <t>欧阳瑞镯</t>
  </si>
  <si>
    <t>庞锦毅</t>
  </si>
  <si>
    <t xml:space="preserve">秦梅            </t>
  </si>
  <si>
    <t xml:space="preserve">沈春根          </t>
  </si>
  <si>
    <t>沈建琪</t>
  </si>
  <si>
    <t>施成龙</t>
  </si>
  <si>
    <t>宋彩芹</t>
  </si>
  <si>
    <t>孙莹莹</t>
  </si>
  <si>
    <r>
      <t>童元伟</t>
    </r>
    <r>
      <rPr>
        <sz val="8"/>
        <rFont val="Arial"/>
        <family val="2"/>
      </rPr>
      <t xml:space="preserve">          </t>
    </r>
  </si>
  <si>
    <r>
      <t>汪文军</t>
    </r>
    <r>
      <rPr>
        <sz val="8"/>
        <rFont val="Arial"/>
        <family val="2"/>
      </rPr>
      <t xml:space="preserve">          </t>
    </r>
  </si>
  <si>
    <r>
      <t>王春芳</t>
    </r>
    <r>
      <rPr>
        <sz val="8"/>
        <rFont val="Arial"/>
        <family val="2"/>
      </rPr>
      <t xml:space="preserve">          </t>
    </r>
  </si>
  <si>
    <r>
      <t>王娟</t>
    </r>
    <r>
      <rPr>
        <sz val="8"/>
        <rFont val="Arial"/>
        <family val="2"/>
      </rPr>
      <t xml:space="preserve">            </t>
    </r>
  </si>
  <si>
    <r>
      <t>王丽军</t>
    </r>
    <r>
      <rPr>
        <sz val="8"/>
        <rFont val="Arial"/>
        <family val="2"/>
      </rPr>
      <t xml:space="preserve">          </t>
    </r>
  </si>
  <si>
    <r>
      <t>王琦</t>
    </r>
    <r>
      <rPr>
        <sz val="8"/>
        <rFont val="Arial"/>
        <family val="2"/>
      </rPr>
      <t xml:space="preserve">            </t>
    </r>
  </si>
  <si>
    <t>王世革</t>
  </si>
  <si>
    <t>王世霞</t>
  </si>
  <si>
    <r>
      <t>王小平</t>
    </r>
    <r>
      <rPr>
        <sz val="8"/>
        <rFont val="Arial"/>
        <family val="2"/>
      </rPr>
      <t xml:space="preserve">          </t>
    </r>
  </si>
  <si>
    <r>
      <t>王中庆</t>
    </r>
    <r>
      <rPr>
        <sz val="8"/>
        <rFont val="Arial"/>
        <family val="2"/>
      </rPr>
      <t xml:space="preserve">          </t>
    </r>
  </si>
  <si>
    <r>
      <t>魏公明</t>
    </r>
    <r>
      <rPr>
        <sz val="8"/>
        <rFont val="Arial"/>
        <family val="2"/>
      </rPr>
      <t xml:space="preserve">          </t>
    </r>
  </si>
  <si>
    <t>魏国亮</t>
  </si>
  <si>
    <r>
      <t>魏连鑫</t>
    </r>
    <r>
      <rPr>
        <sz val="8"/>
        <rFont val="Arial"/>
        <family val="2"/>
      </rPr>
      <t xml:space="preserve">          </t>
    </r>
  </si>
  <si>
    <r>
      <t>吴宝丰</t>
    </r>
    <r>
      <rPr>
        <sz val="8"/>
        <rFont val="Arial"/>
        <family val="2"/>
      </rPr>
      <t xml:space="preserve">          </t>
    </r>
  </si>
  <si>
    <t>辛艳梅</t>
  </si>
  <si>
    <t>熊非</t>
  </si>
  <si>
    <r>
      <t>徐建</t>
    </r>
    <r>
      <rPr>
        <sz val="8"/>
        <rFont val="Arial"/>
        <family val="2"/>
      </rPr>
      <t xml:space="preserve">            </t>
    </r>
  </si>
  <si>
    <r>
      <t>杨进</t>
    </r>
    <r>
      <rPr>
        <sz val="8"/>
        <rFont val="Arial"/>
        <family val="2"/>
      </rPr>
      <t xml:space="preserve">            </t>
    </r>
  </si>
  <si>
    <t>于海涛</t>
  </si>
  <si>
    <r>
      <t>余旭洪</t>
    </r>
    <r>
      <rPr>
        <sz val="8"/>
        <rFont val="Arial"/>
        <family val="2"/>
      </rPr>
      <t xml:space="preserve">          </t>
    </r>
  </si>
  <si>
    <r>
      <t>原三领</t>
    </r>
    <r>
      <rPr>
        <sz val="8"/>
        <rFont val="Arial"/>
        <family val="2"/>
      </rPr>
      <t xml:space="preserve">          </t>
    </r>
  </si>
  <si>
    <t>张伏</t>
  </si>
  <si>
    <t>张海强</t>
  </si>
  <si>
    <t>张晶晶</t>
  </si>
  <si>
    <t>张立瑶</t>
  </si>
  <si>
    <t>张强</t>
  </si>
  <si>
    <t>张淑平</t>
  </si>
  <si>
    <r>
      <t>张思汇</t>
    </r>
    <r>
      <rPr>
        <sz val="8"/>
        <rFont val="Arial"/>
        <family val="2"/>
      </rPr>
      <t xml:space="preserve">          </t>
    </r>
  </si>
  <si>
    <r>
      <t>张天四</t>
    </r>
    <r>
      <rPr>
        <sz val="8"/>
        <rFont val="Arial"/>
        <family val="2"/>
      </rPr>
      <t xml:space="preserve">          </t>
    </r>
  </si>
  <si>
    <t>张卫国</t>
  </si>
  <si>
    <r>
      <t>章国庆</t>
    </r>
    <r>
      <rPr>
        <sz val="8"/>
        <rFont val="Arial"/>
        <family val="2"/>
      </rPr>
      <t xml:space="preserve">          </t>
    </r>
  </si>
  <si>
    <r>
      <t>赵春艳</t>
    </r>
    <r>
      <rPr>
        <sz val="8"/>
        <rFont val="Arial"/>
        <family val="2"/>
      </rPr>
      <t xml:space="preserve">          </t>
    </r>
  </si>
  <si>
    <r>
      <t>赵佃立</t>
    </r>
    <r>
      <rPr>
        <sz val="8"/>
        <rFont val="Arial"/>
        <family val="2"/>
      </rPr>
      <t xml:space="preserve">          </t>
    </r>
  </si>
  <si>
    <t>朱林</t>
  </si>
  <si>
    <t>朱远征</t>
  </si>
  <si>
    <t>1</t>
  </si>
  <si>
    <r>
      <t>A</t>
    </r>
    <r>
      <rPr>
        <b/>
        <sz val="8"/>
        <rFont val="宋体"/>
        <family val="3"/>
        <charset val="134"/>
      </rPr>
      <t>类点</t>
    </r>
    <r>
      <rPr>
        <b/>
        <sz val="8"/>
        <rFont val="Times New Roman"/>
        <family val="1"/>
      </rPr>
      <t xml:space="preserve">
2020</t>
    </r>
    <r>
      <rPr>
        <b/>
        <sz val="8"/>
        <rFont val="宋体"/>
        <family val="3"/>
        <charset val="134"/>
      </rPr>
      <t>年</t>
    </r>
    <r>
      <rPr>
        <b/>
        <sz val="8"/>
        <rFont val="Times New Roman"/>
        <family val="1"/>
      </rPr>
      <t xml:space="preserve">SCI
</t>
    </r>
    <r>
      <rPr>
        <b/>
        <sz val="8"/>
        <rFont val="宋体"/>
        <family val="3"/>
        <charset val="134"/>
      </rPr>
      <t>第一单位</t>
    </r>
    <r>
      <rPr>
        <b/>
        <sz val="8"/>
        <rFont val="Times New Roman"/>
        <family val="1"/>
      </rPr>
      <t xml:space="preserve">
</t>
    </r>
    <r>
      <rPr>
        <b/>
        <sz val="8"/>
        <rFont val="华文楷体"/>
        <family val="3"/>
        <charset val="134"/>
      </rPr>
      <t>检索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（篇）</t>
    </r>
    <phoneticPr fontId="2" type="noConversion"/>
  </si>
  <si>
    <r>
      <t>A</t>
    </r>
    <r>
      <rPr>
        <b/>
        <sz val="8"/>
        <rFont val="华文楷体"/>
        <family val="3"/>
        <charset val="134"/>
      </rPr>
      <t>类点</t>
    </r>
    <r>
      <rPr>
        <b/>
        <sz val="8"/>
        <rFont val="Times New Roman"/>
        <family val="1"/>
      </rPr>
      <t xml:space="preserve">
2021</t>
    </r>
    <r>
      <rPr>
        <b/>
        <sz val="8"/>
        <rFont val="宋体"/>
        <family val="3"/>
        <charset val="134"/>
      </rPr>
      <t>年</t>
    </r>
    <r>
      <rPr>
        <b/>
        <sz val="8"/>
        <rFont val="Times New Roman"/>
        <family val="1"/>
      </rPr>
      <t xml:space="preserve">
</t>
    </r>
    <r>
      <rPr>
        <b/>
        <sz val="8"/>
        <rFont val="华文楷体"/>
        <family val="3"/>
        <charset val="134"/>
      </rPr>
      <t>期刊论文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第一单位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（篇）</t>
    </r>
    <phoneticPr fontId="2" type="noConversion"/>
  </si>
  <si>
    <r>
      <t>A</t>
    </r>
    <r>
      <rPr>
        <b/>
        <sz val="8"/>
        <rFont val="宋体"/>
        <family val="3"/>
        <charset val="134"/>
      </rPr>
      <t>类点</t>
    </r>
    <r>
      <rPr>
        <b/>
        <sz val="8"/>
        <rFont val="Times New Roman"/>
        <family val="1"/>
      </rPr>
      <t xml:space="preserve">
2021</t>
    </r>
    <r>
      <rPr>
        <b/>
        <sz val="8"/>
        <rFont val="宋体"/>
        <family val="3"/>
        <charset val="134"/>
      </rPr>
      <t>年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期刊论文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第二单位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（篇）</t>
    </r>
    <phoneticPr fontId="2" type="noConversion"/>
  </si>
  <si>
    <r>
      <t>B</t>
    </r>
    <r>
      <rPr>
        <b/>
        <sz val="8"/>
        <rFont val="宋体"/>
        <family val="3"/>
        <charset val="134"/>
      </rPr>
      <t>类点</t>
    </r>
    <r>
      <rPr>
        <b/>
        <sz val="8"/>
        <rFont val="Times New Roman"/>
        <family val="1"/>
      </rPr>
      <t xml:space="preserve">
2021</t>
    </r>
    <r>
      <rPr>
        <b/>
        <sz val="8"/>
        <rFont val="宋体"/>
        <family val="3"/>
        <charset val="134"/>
      </rPr>
      <t>年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期刊论文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第一单位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（篇）</t>
    </r>
    <phoneticPr fontId="2" type="noConversion"/>
  </si>
  <si>
    <r>
      <t>B</t>
    </r>
    <r>
      <rPr>
        <b/>
        <sz val="8"/>
        <rFont val="宋体"/>
        <family val="3"/>
        <charset val="134"/>
      </rPr>
      <t>类点</t>
    </r>
    <r>
      <rPr>
        <b/>
        <sz val="8"/>
        <rFont val="Times New Roman"/>
        <family val="1"/>
      </rPr>
      <t xml:space="preserve">
2021</t>
    </r>
    <r>
      <rPr>
        <b/>
        <sz val="8"/>
        <rFont val="宋体"/>
        <family val="3"/>
        <charset val="134"/>
      </rPr>
      <t>年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期刊论文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第二单位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（篇）</t>
    </r>
    <phoneticPr fontId="2" type="noConversion"/>
  </si>
  <si>
    <t>B类点
2021年
会议论文
第一单位
（篇）</t>
    <phoneticPr fontId="2" type="noConversion"/>
  </si>
  <si>
    <t>B类点
2021年
会议论文
第二单位
（篇）</t>
    <phoneticPr fontId="2" type="noConversion"/>
  </si>
  <si>
    <r>
      <t>田伟</t>
    </r>
    <r>
      <rPr>
        <sz val="8"/>
        <rFont val="Arial"/>
        <family val="2"/>
      </rPr>
      <t/>
    </r>
    <phoneticPr fontId="2" type="noConversion"/>
  </si>
  <si>
    <t>蔡锐阳</t>
    <phoneticPr fontId="2" type="noConversion"/>
  </si>
  <si>
    <t>初级</t>
    <phoneticPr fontId="2" type="noConversion"/>
  </si>
  <si>
    <r>
      <rPr>
        <b/>
        <sz val="8"/>
        <rFont val="宋体"/>
        <family val="3"/>
        <charset val="134"/>
      </rPr>
      <t xml:space="preserve">∑
</t>
    </r>
    <r>
      <rPr>
        <b/>
        <sz val="8"/>
        <rFont val="Times New Roman"/>
        <family val="1"/>
      </rPr>
      <t>2021</t>
    </r>
    <r>
      <rPr>
        <b/>
        <sz val="8"/>
        <rFont val="宋体"/>
        <family val="3"/>
        <charset val="134"/>
      </rPr>
      <t>年</t>
    </r>
    <r>
      <rPr>
        <b/>
        <sz val="8"/>
        <rFont val="Times New Roman"/>
        <family val="1"/>
      </rPr>
      <t xml:space="preserve">
SCI</t>
    </r>
    <r>
      <rPr>
        <b/>
        <sz val="8"/>
        <rFont val="宋体"/>
        <family val="3"/>
        <charset val="134"/>
      </rPr>
      <t>分区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积分</t>
    </r>
    <phoneticPr fontId="2" type="noConversion"/>
  </si>
  <si>
    <t>副高级</t>
    <phoneticPr fontId="2" type="noConversion"/>
  </si>
  <si>
    <t>孔晓</t>
  </si>
  <si>
    <t>李林林</t>
    <phoneticPr fontId="2" type="noConversion"/>
  </si>
  <si>
    <t>初级</t>
    <phoneticPr fontId="2" type="noConversion"/>
  </si>
  <si>
    <t>李燕</t>
    <phoneticPr fontId="2" type="noConversion"/>
  </si>
  <si>
    <t>宇振盛</t>
    <phoneticPr fontId="2" type="noConversion"/>
  </si>
  <si>
    <t>陆琨</t>
    <phoneticPr fontId="2" type="noConversion"/>
  </si>
  <si>
    <t>骆俊任</t>
    <phoneticPr fontId="2" type="noConversion"/>
  </si>
  <si>
    <t>王金敏</t>
    <phoneticPr fontId="2" type="noConversion"/>
  </si>
  <si>
    <t>毕文超</t>
    <phoneticPr fontId="2" type="noConversion"/>
  </si>
  <si>
    <t>杨柯</t>
    <phoneticPr fontId="2" type="noConversion"/>
  </si>
  <si>
    <t>杨莎莉</t>
    <phoneticPr fontId="2" type="noConversion"/>
  </si>
  <si>
    <t>张萍</t>
    <phoneticPr fontId="2" type="noConversion"/>
  </si>
  <si>
    <t>赵迪</t>
    <phoneticPr fontId="2" type="noConversion"/>
  </si>
  <si>
    <t>朱艳</t>
    <phoneticPr fontId="2" type="noConversion"/>
  </si>
  <si>
    <r>
      <t>艾克凤</t>
    </r>
    <r>
      <rPr>
        <sz val="8"/>
        <color indexed="8"/>
        <rFont val="Times New Roman"/>
        <family val="1"/>
      </rPr>
      <t xml:space="preserve">          </t>
    </r>
    <phoneticPr fontId="2" type="noConversion"/>
  </si>
  <si>
    <r>
      <t>安雅睿</t>
    </r>
    <r>
      <rPr>
        <sz val="8"/>
        <color indexed="8"/>
        <rFont val="Times New Roman"/>
        <family val="1"/>
      </rPr>
      <t xml:space="preserve">          </t>
    </r>
    <phoneticPr fontId="2" type="noConversion"/>
  </si>
  <si>
    <t>樊亚莉</t>
    <phoneticPr fontId="2" type="noConversion"/>
  </si>
  <si>
    <r>
      <t>国家级纵向</t>
    </r>
    <r>
      <rPr>
        <b/>
        <sz val="10.5"/>
        <color indexed="8"/>
        <rFont val="Times New Roman"/>
        <family val="1"/>
      </rPr>
      <t xml:space="preserve">
</t>
    </r>
    <r>
      <rPr>
        <b/>
        <sz val="10.5"/>
        <color indexed="8"/>
        <rFont val="宋体"/>
        <family val="3"/>
        <charset val="134"/>
      </rPr>
      <t>（万元）</t>
    </r>
  </si>
  <si>
    <r>
      <t>省部级纵向</t>
    </r>
    <r>
      <rPr>
        <b/>
        <sz val="10.5"/>
        <color indexed="8"/>
        <rFont val="Times New Roman"/>
        <family val="1"/>
      </rPr>
      <t xml:space="preserve">
</t>
    </r>
    <r>
      <rPr>
        <b/>
        <sz val="10.5"/>
        <color indexed="8"/>
        <rFont val="宋体"/>
        <family val="3"/>
        <charset val="134"/>
      </rPr>
      <t>（万元）</t>
    </r>
  </si>
  <si>
    <r>
      <t>横向</t>
    </r>
    <r>
      <rPr>
        <b/>
        <sz val="10.5"/>
        <color indexed="8"/>
        <rFont val="Times New Roman"/>
        <family val="1"/>
      </rPr>
      <t xml:space="preserve">
</t>
    </r>
    <r>
      <rPr>
        <b/>
        <sz val="10.5"/>
        <color indexed="8"/>
        <rFont val="宋体"/>
        <family val="3"/>
        <charset val="134"/>
      </rPr>
      <t>（万元）</t>
    </r>
  </si>
  <si>
    <r>
      <t>总经费</t>
    </r>
    <r>
      <rPr>
        <b/>
        <sz val="10.5"/>
        <color indexed="8"/>
        <rFont val="Times New Roman"/>
        <family val="1"/>
      </rPr>
      <t xml:space="preserve">
</t>
    </r>
    <r>
      <rPr>
        <b/>
        <sz val="10.5"/>
        <color indexed="8"/>
        <rFont val="宋体"/>
        <family val="3"/>
        <charset val="134"/>
      </rPr>
      <t>（万元）</t>
    </r>
  </si>
  <si>
    <t>经费点</t>
  </si>
  <si>
    <t>杨莎莉</t>
  </si>
  <si>
    <t>原三领</t>
  </si>
  <si>
    <t>王中庆</t>
  </si>
  <si>
    <t>王春芳</t>
  </si>
  <si>
    <t>丁亚琼</t>
  </si>
  <si>
    <t>章国庆</t>
  </si>
  <si>
    <t>朱艳</t>
  </si>
  <si>
    <t>陈爱华</t>
  </si>
  <si>
    <t>汪文军</t>
  </si>
  <si>
    <t>彭伟敏</t>
  </si>
  <si>
    <t>王娟</t>
  </si>
  <si>
    <t>徐建</t>
  </si>
  <si>
    <t>赵桂华</t>
  </si>
  <si>
    <t>杨伟伟</t>
  </si>
  <si>
    <t>马董云</t>
  </si>
  <si>
    <t>毕文超</t>
  </si>
  <si>
    <t>安雅睿</t>
  </si>
  <si>
    <t>到款时间</t>
    <phoneticPr fontId="2" type="noConversion"/>
  </si>
  <si>
    <t>2021-01-01</t>
  </si>
  <si>
    <t>2021-01-05</t>
  </si>
  <si>
    <t>2021-01-12</t>
  </si>
  <si>
    <t>2021-05-07</t>
  </si>
  <si>
    <t>2021-05-10</t>
  </si>
  <si>
    <t>2021-05-11</t>
  </si>
  <si>
    <t>2021-05-12</t>
  </si>
  <si>
    <t>2021-05-13</t>
  </si>
  <si>
    <t>2021-05-14</t>
  </si>
  <si>
    <t>2021-05-20</t>
  </si>
  <si>
    <t>2021-05-21</t>
  </si>
  <si>
    <t>2021-06-26</t>
  </si>
  <si>
    <t>2021-06-28</t>
  </si>
  <si>
    <t>2021-07-02</t>
  </si>
  <si>
    <t>2021-07-29</t>
  </si>
  <si>
    <t>2021-10-09</t>
  </si>
  <si>
    <t>项目级别</t>
    <phoneticPr fontId="2" type="noConversion"/>
  </si>
  <si>
    <t>国家级C</t>
  </si>
  <si>
    <t>国家级B</t>
  </si>
  <si>
    <t>地市级及以下</t>
  </si>
  <si>
    <t>省部级A</t>
  </si>
  <si>
    <t>省部级B</t>
  </si>
  <si>
    <t>本次到账非转出金额</t>
    <phoneticPr fontId="2" type="noConversion"/>
  </si>
  <si>
    <t>顾颖颖</t>
  </si>
  <si>
    <t>张兴光</t>
  </si>
  <si>
    <t xml:space="preserve">陈俊            </t>
    <phoneticPr fontId="2" type="noConversion"/>
  </si>
  <si>
    <t>张伏</t>
    <phoneticPr fontId="2" type="noConversion"/>
  </si>
  <si>
    <t xml:space="preserve">李洪波          </t>
    <phoneticPr fontId="2" type="noConversion"/>
  </si>
  <si>
    <t xml:space="preserve">李玉琼          </t>
    <phoneticPr fontId="2" type="noConversion"/>
  </si>
  <si>
    <t xml:space="preserve">刘昌良          </t>
    <phoneticPr fontId="2" type="noConversion"/>
  </si>
  <si>
    <t xml:space="preserve">刘国华          </t>
    <phoneticPr fontId="2" type="noConversion"/>
  </si>
  <si>
    <t xml:space="preserve">刘凌            </t>
    <phoneticPr fontId="2" type="noConversion"/>
  </si>
  <si>
    <t xml:space="preserve">陆志雯          </t>
    <phoneticPr fontId="2" type="noConversion"/>
  </si>
  <si>
    <t xml:space="preserve">彭伟敏          </t>
    <phoneticPr fontId="2" type="noConversion"/>
  </si>
  <si>
    <t xml:space="preserve">曲松            </t>
    <phoneticPr fontId="2" type="noConversion"/>
  </si>
  <si>
    <r>
      <t>谢力</t>
    </r>
    <r>
      <rPr>
        <sz val="8"/>
        <rFont val="Arial"/>
        <family val="2"/>
      </rPr>
      <t xml:space="preserve">            </t>
    </r>
    <phoneticPr fontId="2" type="noConversion"/>
  </si>
  <si>
    <r>
      <t>许春燕</t>
    </r>
    <r>
      <rPr>
        <sz val="8"/>
        <rFont val="Arial"/>
        <family val="2"/>
      </rPr>
      <t xml:space="preserve">          </t>
    </r>
    <phoneticPr fontId="2" type="noConversion"/>
  </si>
  <si>
    <r>
      <t>严非男</t>
    </r>
    <r>
      <rPr>
        <sz val="8"/>
        <rFont val="Arial"/>
        <family val="2"/>
      </rPr>
      <t xml:space="preserve">          </t>
    </r>
    <phoneticPr fontId="2" type="noConversion"/>
  </si>
  <si>
    <r>
      <t>杨冬超</t>
    </r>
    <r>
      <rPr>
        <sz val="8"/>
        <rFont val="Arial"/>
        <family val="2"/>
      </rPr>
      <t xml:space="preserve">          </t>
    </r>
    <phoneticPr fontId="2" type="noConversion"/>
  </si>
  <si>
    <r>
      <t>叶亚盛</t>
    </r>
    <r>
      <rPr>
        <sz val="8"/>
        <rFont val="Arial"/>
        <family val="2"/>
      </rPr>
      <t xml:space="preserve">          </t>
    </r>
    <phoneticPr fontId="2" type="noConversion"/>
  </si>
  <si>
    <r>
      <t>雍燕</t>
    </r>
    <r>
      <rPr>
        <sz val="8"/>
        <rFont val="Arial"/>
        <family val="2"/>
      </rPr>
      <t xml:space="preserve">            </t>
    </r>
    <phoneticPr fontId="2" type="noConversion"/>
  </si>
  <si>
    <t>岳兵兵</t>
    <phoneticPr fontId="2" type="noConversion"/>
  </si>
  <si>
    <r>
      <t>张东</t>
    </r>
    <r>
      <rPr>
        <sz val="8"/>
        <rFont val="Arial"/>
        <family val="2"/>
      </rPr>
      <t xml:space="preserve">            </t>
    </r>
    <phoneticPr fontId="2" type="noConversion"/>
  </si>
  <si>
    <t>周健阳</t>
    <phoneticPr fontId="2" type="noConversion"/>
  </si>
  <si>
    <t>周仕林</t>
    <phoneticPr fontId="2" type="noConversion"/>
  </si>
  <si>
    <t>朱祎莉</t>
    <phoneticPr fontId="2" type="noConversion"/>
  </si>
  <si>
    <r>
      <t>科研奖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3"/>
        <charset val="134"/>
      </rPr>
      <t>∑成果点折算</t>
    </r>
    <phoneticPr fontId="2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</si>
</sst>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Tahoma"/>
      <family val="2"/>
      <charset val="134"/>
    </font>
    <font>
      <b/>
      <sz val="8"/>
      <name val="Times New Roman"/>
      <family val="1"/>
    </font>
    <font>
      <sz val="9"/>
      <name val="Tahoma"/>
      <family val="2"/>
      <charset val="134"/>
    </font>
    <font>
      <b/>
      <sz val="8"/>
      <name val="宋体"/>
      <charset val="134"/>
    </font>
    <font>
      <b/>
      <sz val="8"/>
      <name val="华文楷体"/>
      <family val="3"/>
      <charset val="134"/>
    </font>
    <font>
      <b/>
      <sz val="8"/>
      <color rgb="FF000000"/>
      <name val="华文楷体"/>
      <family val="3"/>
      <charset val="134"/>
    </font>
    <font>
      <b/>
      <sz val="8"/>
      <color rgb="FF000000"/>
      <name val="Times New Roman"/>
      <family val="1"/>
    </font>
    <font>
      <b/>
      <sz val="8"/>
      <color indexed="8"/>
      <name val="华文楷体"/>
      <family val="3"/>
      <charset val="134"/>
    </font>
    <font>
      <b/>
      <sz val="8"/>
      <color indexed="8"/>
      <name val="Times New Roman"/>
      <family val="1"/>
    </font>
    <font>
      <b/>
      <sz val="8"/>
      <color indexed="8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Times New Roman"/>
      <family val="1"/>
    </font>
    <font>
      <sz val="8"/>
      <name val="宋体"/>
      <family val="3"/>
      <charset val="134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宋体"/>
      <family val="3"/>
      <charset val="134"/>
    </font>
    <font>
      <sz val="8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b/>
      <sz val="10.5"/>
      <color indexed="8"/>
      <name val="宋体"/>
      <family val="3"/>
      <charset val="134"/>
    </font>
    <font>
      <sz val="10"/>
      <name val="微软雅黑"/>
      <family val="2"/>
      <charset val="134"/>
    </font>
    <font>
      <b/>
      <sz val="10.5"/>
      <color indexed="8"/>
      <name val="Times New Roman"/>
      <family val="1"/>
    </font>
    <font>
      <b/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center"/>
    </xf>
  </cellStyleXfs>
  <cellXfs count="60">
    <xf numFmtId="0" fontId="0" fillId="0" borderId="0" xfId="0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/>
    </xf>
    <xf numFmtId="0" fontId="22" fillId="0" borderId="2" xfId="3" applyFont="1" applyBorder="1" applyAlignment="1">
      <alignment horizontal="left"/>
    </xf>
    <xf numFmtId="0" fontId="22" fillId="0" borderId="2" xfId="4" applyFont="1" applyBorder="1" applyAlignment="1">
      <alignment horizontal="left"/>
    </xf>
    <xf numFmtId="0" fontId="22" fillId="0" borderId="2" xfId="5" applyFont="1" applyBorder="1" applyAlignment="1">
      <alignment horizontal="left"/>
    </xf>
    <xf numFmtId="0" fontId="22" fillId="0" borderId="2" xfId="6" applyNumberFormat="1" applyFont="1" applyBorder="1" applyAlignment="1">
      <alignment horizontal="left"/>
    </xf>
    <xf numFmtId="0" fontId="0" fillId="0" borderId="2" xfId="0" applyBorder="1">
      <alignment vertical="center"/>
    </xf>
    <xf numFmtId="0" fontId="22" fillId="0" borderId="2" xfId="6" applyNumberFormat="1" applyFont="1" applyFill="1" applyBorder="1" applyAlignment="1">
      <alignment horizontal="left"/>
    </xf>
    <xf numFmtId="0" fontId="18" fillId="0" borderId="2" xfId="0" applyFont="1" applyBorder="1">
      <alignment vertical="center"/>
    </xf>
    <xf numFmtId="0" fontId="22" fillId="0" borderId="2" xfId="7" applyFont="1" applyBorder="1" applyAlignment="1">
      <alignment horizontal="left"/>
    </xf>
    <xf numFmtId="0" fontId="22" fillId="0" borderId="2" xfId="7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/>
    </xf>
    <xf numFmtId="0" fontId="14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justify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justify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</cellXfs>
  <cellStyles count="8">
    <cellStyle name="常规" xfId="0" builtinId="0"/>
    <cellStyle name="常规 2" xfId="2"/>
    <cellStyle name="常规 2 2" xfId="1"/>
    <cellStyle name="常规 3" xfId="3"/>
    <cellStyle name="常规 4" xfId="4"/>
    <cellStyle name="常规 5" xfId="5"/>
    <cellStyle name="常规 6" xfId="6"/>
    <cellStyle name="常规 7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="110" zoomScaleNormal="110" workbookViewId="0">
      <pane ySplit="1" topLeftCell="A41" activePane="bottomLeft" state="frozen"/>
      <selection pane="bottomLeft" activeCell="B90" sqref="B1:B1048576"/>
    </sheetView>
  </sheetViews>
  <sheetFormatPr defaultRowHeight="14.25"/>
  <cols>
    <col min="1" max="1" width="9" style="31"/>
    <col min="2" max="2" width="19" style="31" customWidth="1"/>
    <col min="3" max="12" width="9" style="31"/>
    <col min="13" max="13" width="10.625" style="31" customWidth="1"/>
    <col min="14" max="20" width="9" style="31"/>
    <col min="21" max="21" width="10.875" style="31" customWidth="1"/>
    <col min="22" max="16384" width="9" style="31"/>
  </cols>
  <sheetData>
    <row r="1" spans="1:21" ht="57.75" customHeight="1">
      <c r="A1" s="53" t="s">
        <v>0</v>
      </c>
      <c r="B1" s="55" t="s">
        <v>1</v>
      </c>
      <c r="C1" s="52" t="s">
        <v>2</v>
      </c>
      <c r="D1" s="52" t="s">
        <v>3</v>
      </c>
      <c r="E1" s="58" t="s">
        <v>114</v>
      </c>
      <c r="F1" s="45" t="s">
        <v>115</v>
      </c>
      <c r="G1" s="45"/>
      <c r="H1" s="45"/>
      <c r="I1" s="45" t="s">
        <v>116</v>
      </c>
      <c r="J1" s="45"/>
      <c r="K1" s="45"/>
      <c r="L1" s="45" t="s">
        <v>117</v>
      </c>
      <c r="M1" s="45" t="s">
        <v>118</v>
      </c>
      <c r="N1" s="46" t="s">
        <v>119</v>
      </c>
      <c r="O1" s="46" t="s">
        <v>120</v>
      </c>
      <c r="P1" s="48" t="s">
        <v>4</v>
      </c>
      <c r="Q1" s="46" t="s">
        <v>5</v>
      </c>
      <c r="R1" s="45" t="s">
        <v>6</v>
      </c>
      <c r="S1" s="45" t="s">
        <v>7</v>
      </c>
      <c r="T1" s="50" t="s">
        <v>124</v>
      </c>
      <c r="U1" s="59" t="s">
        <v>212</v>
      </c>
    </row>
    <row r="2" spans="1:21" ht="25.5" customHeight="1">
      <c r="A2" s="54"/>
      <c r="B2" s="56"/>
      <c r="C2" s="57"/>
      <c r="D2" s="57"/>
      <c r="E2" s="58"/>
      <c r="F2" s="33" t="s">
        <v>8</v>
      </c>
      <c r="G2" s="33" t="s">
        <v>9</v>
      </c>
      <c r="H2" s="33" t="s">
        <v>10</v>
      </c>
      <c r="I2" s="33" t="s">
        <v>8</v>
      </c>
      <c r="J2" s="33" t="s">
        <v>9</v>
      </c>
      <c r="K2" s="33" t="s">
        <v>10</v>
      </c>
      <c r="L2" s="45"/>
      <c r="M2" s="45"/>
      <c r="N2" s="47"/>
      <c r="O2" s="47"/>
      <c r="P2" s="47"/>
      <c r="Q2" s="47"/>
      <c r="R2" s="49"/>
      <c r="S2" s="49"/>
      <c r="T2" s="51"/>
      <c r="U2" s="51"/>
    </row>
    <row r="3" spans="1:21" s="19" customFormat="1" ht="18.75" hidden="1" customHeight="1">
      <c r="A3" s="17" t="s">
        <v>11</v>
      </c>
      <c r="B3" s="15"/>
      <c r="C3" s="16"/>
      <c r="D3" s="16"/>
      <c r="E3" s="29">
        <f>SUM(E4:E137)</f>
        <v>176</v>
      </c>
      <c r="F3" s="18">
        <f>SUM(F4:F137)</f>
        <v>203</v>
      </c>
      <c r="G3" s="18">
        <f>SUM(G4:G137)</f>
        <v>4</v>
      </c>
      <c r="H3" s="18">
        <f>SUM(H4:H137)</f>
        <v>10</v>
      </c>
      <c r="I3" s="18">
        <f t="shared" ref="I3:O3" si="0">SUM(I4:I137)</f>
        <v>30</v>
      </c>
      <c r="J3" s="18">
        <f t="shared" si="0"/>
        <v>0</v>
      </c>
      <c r="K3" s="18">
        <f t="shared" si="0"/>
        <v>1</v>
      </c>
      <c r="L3" s="18">
        <f t="shared" si="0"/>
        <v>24</v>
      </c>
      <c r="M3" s="18">
        <f t="shared" si="0"/>
        <v>0</v>
      </c>
      <c r="N3" s="18">
        <f t="shared" si="0"/>
        <v>0</v>
      </c>
      <c r="O3" s="18">
        <f t="shared" si="0"/>
        <v>0</v>
      </c>
      <c r="P3" s="14">
        <f t="shared" ref="P3:U3" si="1">SUM(P4:P137)</f>
        <v>0</v>
      </c>
      <c r="Q3" s="14">
        <f t="shared" si="1"/>
        <v>0</v>
      </c>
      <c r="R3" s="41">
        <f t="shared" si="1"/>
        <v>2465.2000000000003</v>
      </c>
      <c r="S3" s="41">
        <f>SUM(S4:S137)</f>
        <v>48</v>
      </c>
      <c r="T3" s="41">
        <f t="shared" si="1"/>
        <v>501</v>
      </c>
      <c r="U3" s="41">
        <f t="shared" si="1"/>
        <v>4295.5000000000009</v>
      </c>
    </row>
    <row r="4" spans="1:21">
      <c r="A4" s="20">
        <v>1</v>
      </c>
      <c r="B4" s="21" t="s">
        <v>140</v>
      </c>
      <c r="C4" s="22" t="s">
        <v>12</v>
      </c>
      <c r="D4" s="35">
        <v>2</v>
      </c>
      <c r="E4" s="30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f>E4*4+F4*8+G4*6+H4*4+I4*8*0.3+J4*6*0.3+K4*4*0.3+Q4*10</f>
        <v>0</v>
      </c>
      <c r="S4" s="31">
        <f>L4*2+M4*2*0.3+N4*2+O4*2*0.3+2/10*P4</f>
        <v>0</v>
      </c>
      <c r="T4" s="31">
        <v>0</v>
      </c>
      <c r="U4" s="31">
        <f>(T4+R4)*D4</f>
        <v>0</v>
      </c>
    </row>
    <row r="5" spans="1:21">
      <c r="A5" s="20">
        <v>2</v>
      </c>
      <c r="B5" s="39" t="s">
        <v>141</v>
      </c>
      <c r="C5" s="22" t="s">
        <v>13</v>
      </c>
      <c r="D5" s="35">
        <v>1.5</v>
      </c>
      <c r="E5" s="30">
        <v>0</v>
      </c>
      <c r="F5" s="31">
        <v>2</v>
      </c>
      <c r="G5" s="31">
        <v>0</v>
      </c>
      <c r="H5" s="31">
        <v>0</v>
      </c>
      <c r="I5" s="31">
        <v>2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f>E5*4+F5*8+G5*6+H5*4+I5*8*0.3+J5*6*0.3+K5*4*0.3+Q5*10</f>
        <v>20.8</v>
      </c>
      <c r="S5" s="31">
        <f>L5*2+M5*2*0.3+N5*2+O5*2*0.3+2/10*P5</f>
        <v>0</v>
      </c>
      <c r="T5" s="31">
        <v>4</v>
      </c>
      <c r="U5" s="31">
        <f>(T5+R5)*D5</f>
        <v>37.200000000000003</v>
      </c>
    </row>
    <row r="6" spans="1:21">
      <c r="A6" s="20">
        <v>3</v>
      </c>
      <c r="B6" s="39" t="s">
        <v>14</v>
      </c>
      <c r="C6" s="22" t="s">
        <v>12</v>
      </c>
      <c r="D6" s="35">
        <v>2</v>
      </c>
      <c r="E6" s="30">
        <v>2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f>E6*4+F6*8+G6*6+H6*4+I6*8*0.3+J6*6*0.3+K6*4*0.3+Q6*10</f>
        <v>8</v>
      </c>
      <c r="S6" s="31">
        <f>L6*2+M6*2*0.3+N6*2+O6*2*0.3+2/10*P6</f>
        <v>0</v>
      </c>
      <c r="T6" s="31">
        <v>0</v>
      </c>
      <c r="U6" s="31">
        <f>(T6+R6)*D6</f>
        <v>16</v>
      </c>
    </row>
    <row r="7" spans="1:21">
      <c r="A7" s="20">
        <v>4</v>
      </c>
      <c r="B7" s="39" t="s">
        <v>134</v>
      </c>
      <c r="C7" s="40" t="s">
        <v>128</v>
      </c>
      <c r="D7" s="35">
        <v>2</v>
      </c>
      <c r="E7" s="30">
        <v>0</v>
      </c>
      <c r="F7" s="31">
        <v>0</v>
      </c>
      <c r="G7" s="31">
        <v>0</v>
      </c>
      <c r="H7" s="31">
        <v>0</v>
      </c>
      <c r="I7" s="31">
        <v>2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f>E7*4+F7*8+G7*6+H7*4+I7*8*0.3+J7*6*0.3+K7*4*0.3+Q7*10</f>
        <v>4.8</v>
      </c>
      <c r="S7" s="31">
        <f t="shared" ref="S7:S8" si="2">L7*2+M7*2*0.3+N7*2+O7*2*0.3+2/10*P7</f>
        <v>0</v>
      </c>
      <c r="T7" s="31">
        <v>0</v>
      </c>
      <c r="U7" s="31">
        <f t="shared" ref="U7:U8" si="3">(T7+R7)*D7</f>
        <v>9.6</v>
      </c>
    </row>
    <row r="8" spans="1:21">
      <c r="A8" s="20">
        <v>5</v>
      </c>
      <c r="B8" s="21" t="s">
        <v>15</v>
      </c>
      <c r="C8" s="22" t="s">
        <v>16</v>
      </c>
      <c r="D8" s="35">
        <v>1</v>
      </c>
      <c r="E8" s="30">
        <v>3</v>
      </c>
      <c r="F8" s="31">
        <v>5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f>E8*4+F8*8+G8*6+H8*4+I8*8*0.3+J8*6*0.3+K8*4*0.3+Q8*10</f>
        <v>52</v>
      </c>
      <c r="S8" s="31">
        <f t="shared" si="2"/>
        <v>0</v>
      </c>
      <c r="T8" s="31">
        <v>12</v>
      </c>
      <c r="U8" s="31">
        <f t="shared" si="3"/>
        <v>64</v>
      </c>
    </row>
    <row r="9" spans="1:21">
      <c r="A9" s="20">
        <v>6</v>
      </c>
      <c r="B9" s="21" t="s">
        <v>17</v>
      </c>
      <c r="C9" s="22" t="s">
        <v>16</v>
      </c>
      <c r="D9" s="35">
        <v>1</v>
      </c>
      <c r="E9" s="30">
        <v>2</v>
      </c>
      <c r="F9" s="31">
        <v>1</v>
      </c>
      <c r="G9" s="31">
        <v>0</v>
      </c>
      <c r="H9" s="31">
        <v>2</v>
      </c>
      <c r="I9" s="31">
        <v>0</v>
      </c>
      <c r="J9" s="31">
        <v>0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f t="shared" ref="R9:R74" si="4">E9*4+F9*8+G9*6+H9*4+I9*8*0.3+J9*6*0.3+K9*4*0.3+Q9*10</f>
        <v>24</v>
      </c>
      <c r="S9" s="31">
        <f t="shared" ref="S9:S74" si="5">L9*2+M9*2*0.3+N9*2+O9*2*0.3+2/10*P9</f>
        <v>2</v>
      </c>
      <c r="T9" s="31">
        <v>2</v>
      </c>
      <c r="U9" s="31">
        <f t="shared" ref="U9:U74" si="6">(T9+R9)*D9</f>
        <v>26</v>
      </c>
    </row>
    <row r="10" spans="1:21">
      <c r="A10" s="20">
        <v>7</v>
      </c>
      <c r="B10" s="42" t="s">
        <v>122</v>
      </c>
      <c r="C10" s="43" t="s">
        <v>123</v>
      </c>
      <c r="D10" s="35">
        <v>2</v>
      </c>
      <c r="E10" s="30">
        <v>0</v>
      </c>
      <c r="F10" s="31">
        <v>2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f t="shared" si="4"/>
        <v>16</v>
      </c>
      <c r="S10" s="31">
        <f t="shared" si="5"/>
        <v>0</v>
      </c>
      <c r="T10" s="31">
        <v>5</v>
      </c>
      <c r="U10" s="31">
        <f t="shared" si="6"/>
        <v>42</v>
      </c>
    </row>
    <row r="11" spans="1:21">
      <c r="A11" s="20">
        <v>6</v>
      </c>
      <c r="B11" s="21" t="s">
        <v>18</v>
      </c>
      <c r="C11" s="22" t="s">
        <v>13</v>
      </c>
      <c r="D11" s="35">
        <v>1.5</v>
      </c>
      <c r="E11" s="30">
        <v>2</v>
      </c>
      <c r="F11" s="31">
        <v>2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f t="shared" si="4"/>
        <v>24</v>
      </c>
      <c r="S11" s="31">
        <f t="shared" si="5"/>
        <v>0</v>
      </c>
      <c r="T11" s="31">
        <v>6</v>
      </c>
      <c r="U11" s="31">
        <f t="shared" si="6"/>
        <v>45</v>
      </c>
    </row>
    <row r="12" spans="1:21">
      <c r="A12" s="20">
        <v>7</v>
      </c>
      <c r="B12" s="21" t="s">
        <v>19</v>
      </c>
      <c r="C12" s="22" t="s">
        <v>16</v>
      </c>
      <c r="D12" s="35">
        <v>1</v>
      </c>
      <c r="E12" s="30">
        <v>2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Q12" s="31">
        <v>0</v>
      </c>
      <c r="R12" s="31">
        <f t="shared" si="4"/>
        <v>8</v>
      </c>
      <c r="S12" s="31">
        <f t="shared" si="5"/>
        <v>0</v>
      </c>
      <c r="T12" s="31">
        <v>0</v>
      </c>
      <c r="U12" s="31">
        <f t="shared" si="6"/>
        <v>8</v>
      </c>
    </row>
    <row r="13" spans="1:21">
      <c r="A13" s="20">
        <f>A12+1</f>
        <v>8</v>
      </c>
      <c r="B13" s="21" t="s">
        <v>20</v>
      </c>
      <c r="C13" s="22" t="s">
        <v>12</v>
      </c>
      <c r="D13" s="35">
        <v>2</v>
      </c>
      <c r="E13" s="30">
        <v>0</v>
      </c>
      <c r="F13" s="31">
        <v>1</v>
      </c>
      <c r="G13" s="31">
        <v>0</v>
      </c>
      <c r="H13" s="31">
        <v>0</v>
      </c>
      <c r="I13" s="31">
        <v>1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f t="shared" si="4"/>
        <v>10.4</v>
      </c>
      <c r="S13" s="31">
        <f t="shared" si="5"/>
        <v>0</v>
      </c>
      <c r="T13" s="31">
        <v>1</v>
      </c>
      <c r="U13" s="31">
        <f t="shared" si="6"/>
        <v>22.8</v>
      </c>
    </row>
    <row r="14" spans="1:21">
      <c r="A14" s="20">
        <f t="shared" ref="A14:A77" si="7">A13+1</f>
        <v>9</v>
      </c>
      <c r="B14" s="21" t="s">
        <v>191</v>
      </c>
      <c r="C14" s="22" t="s">
        <v>13</v>
      </c>
      <c r="D14" s="35">
        <v>1.5</v>
      </c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f t="shared" si="4"/>
        <v>0</v>
      </c>
      <c r="S14" s="31">
        <f t="shared" si="5"/>
        <v>0</v>
      </c>
      <c r="T14" s="31">
        <v>0</v>
      </c>
      <c r="U14" s="31">
        <f t="shared" si="6"/>
        <v>0</v>
      </c>
    </row>
    <row r="15" spans="1:21">
      <c r="A15" s="20">
        <f t="shared" si="7"/>
        <v>10</v>
      </c>
      <c r="B15" s="21" t="s">
        <v>21</v>
      </c>
      <c r="C15" s="22" t="s">
        <v>22</v>
      </c>
      <c r="D15" s="35">
        <v>2</v>
      </c>
      <c r="E15" s="30">
        <v>0</v>
      </c>
      <c r="F15" s="31">
        <v>1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f t="shared" si="4"/>
        <v>8</v>
      </c>
      <c r="S15" s="31">
        <f t="shared" si="5"/>
        <v>0</v>
      </c>
      <c r="T15" s="31">
        <v>1</v>
      </c>
      <c r="U15" s="31">
        <f t="shared" si="6"/>
        <v>18</v>
      </c>
    </row>
    <row r="16" spans="1:21">
      <c r="A16" s="20">
        <f t="shared" si="7"/>
        <v>11</v>
      </c>
      <c r="B16" s="21" t="s">
        <v>23</v>
      </c>
      <c r="C16" s="22" t="s">
        <v>12</v>
      </c>
      <c r="D16" s="35">
        <v>2</v>
      </c>
      <c r="E16" s="30">
        <v>0</v>
      </c>
      <c r="F16" s="31">
        <v>0</v>
      </c>
      <c r="G16" s="31">
        <v>0</v>
      </c>
      <c r="H16" s="31">
        <v>0</v>
      </c>
      <c r="I16" s="31">
        <v>1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f t="shared" si="4"/>
        <v>2.4</v>
      </c>
      <c r="S16" s="31">
        <f t="shared" si="5"/>
        <v>0</v>
      </c>
      <c r="T16" s="31">
        <v>0</v>
      </c>
      <c r="U16" s="31">
        <f t="shared" si="6"/>
        <v>4.8</v>
      </c>
    </row>
    <row r="17" spans="1:21">
      <c r="A17" s="20">
        <f t="shared" si="7"/>
        <v>12</v>
      </c>
      <c r="B17" s="21" t="s">
        <v>24</v>
      </c>
      <c r="C17" s="22" t="s">
        <v>12</v>
      </c>
      <c r="D17" s="35">
        <v>2</v>
      </c>
      <c r="E17" s="30">
        <v>1</v>
      </c>
      <c r="F17" s="31">
        <v>6</v>
      </c>
      <c r="G17" s="31">
        <v>0</v>
      </c>
      <c r="H17" s="31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1">
        <f>E17*4+F17*8+G17*6+H17*4+I17*8*0.3+J17*6*0.3+K17*4*0.3+Q17*10</f>
        <v>52</v>
      </c>
      <c r="S17" s="31">
        <f t="shared" si="5"/>
        <v>0</v>
      </c>
      <c r="T17" s="31">
        <v>11</v>
      </c>
      <c r="U17" s="31">
        <f t="shared" si="6"/>
        <v>126</v>
      </c>
    </row>
    <row r="18" spans="1:21">
      <c r="A18" s="20">
        <f t="shared" si="7"/>
        <v>13</v>
      </c>
      <c r="B18" s="21" t="s">
        <v>25</v>
      </c>
      <c r="C18" s="22" t="s">
        <v>12</v>
      </c>
      <c r="D18" s="35">
        <v>2</v>
      </c>
      <c r="E18" s="30">
        <v>1</v>
      </c>
      <c r="F18" s="31">
        <v>1</v>
      </c>
      <c r="G18" s="31">
        <v>0</v>
      </c>
      <c r="H18" s="31">
        <v>0</v>
      </c>
      <c r="I18" s="32">
        <v>1</v>
      </c>
      <c r="J18" s="32">
        <v>0</v>
      </c>
      <c r="K18" s="32">
        <v>0</v>
      </c>
      <c r="L18" s="32">
        <v>1</v>
      </c>
      <c r="M18" s="31">
        <v>0</v>
      </c>
      <c r="N18" s="32">
        <v>0</v>
      </c>
      <c r="O18" s="32">
        <v>0</v>
      </c>
      <c r="P18" s="32">
        <v>0</v>
      </c>
      <c r="Q18" s="32">
        <v>0</v>
      </c>
      <c r="R18" s="31">
        <f t="shared" si="4"/>
        <v>14.4</v>
      </c>
      <c r="S18" s="31">
        <f t="shared" si="5"/>
        <v>2</v>
      </c>
      <c r="T18" s="31">
        <v>1</v>
      </c>
      <c r="U18" s="31">
        <f t="shared" si="6"/>
        <v>30.8</v>
      </c>
    </row>
    <row r="19" spans="1:21">
      <c r="A19" s="20">
        <f t="shared" si="7"/>
        <v>14</v>
      </c>
      <c r="B19" s="21" t="s">
        <v>26</v>
      </c>
      <c r="C19" s="22" t="s">
        <v>12</v>
      </c>
      <c r="D19" s="35">
        <v>1.75</v>
      </c>
      <c r="E19" s="30">
        <v>2</v>
      </c>
      <c r="F19" s="31">
        <v>1</v>
      </c>
      <c r="G19" s="31">
        <v>0</v>
      </c>
      <c r="H19" s="31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1">
        <f t="shared" si="4"/>
        <v>16</v>
      </c>
      <c r="S19" s="31">
        <f t="shared" si="5"/>
        <v>0</v>
      </c>
      <c r="T19" s="31">
        <v>3</v>
      </c>
      <c r="U19" s="31">
        <f t="shared" si="6"/>
        <v>33.25</v>
      </c>
    </row>
    <row r="20" spans="1:21">
      <c r="A20" s="20">
        <f t="shared" si="7"/>
        <v>15</v>
      </c>
      <c r="B20" s="21" t="s">
        <v>142</v>
      </c>
      <c r="C20" s="22" t="s">
        <v>13</v>
      </c>
      <c r="D20" s="35">
        <v>1.5</v>
      </c>
      <c r="E20" s="30">
        <v>0</v>
      </c>
      <c r="F20" s="31">
        <v>0</v>
      </c>
      <c r="G20" s="31">
        <v>0</v>
      </c>
      <c r="H20" s="31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1">
        <f t="shared" si="4"/>
        <v>0</v>
      </c>
      <c r="S20" s="31">
        <f t="shared" si="5"/>
        <v>0</v>
      </c>
      <c r="T20" s="31">
        <v>0</v>
      </c>
      <c r="U20" s="31">
        <f>(T20+R20)*D20</f>
        <v>0</v>
      </c>
    </row>
    <row r="21" spans="1:21">
      <c r="A21" s="20">
        <f t="shared" si="7"/>
        <v>16</v>
      </c>
      <c r="B21" s="21" t="s">
        <v>27</v>
      </c>
      <c r="C21" s="22" t="s">
        <v>13</v>
      </c>
      <c r="D21" s="35">
        <v>1.5</v>
      </c>
      <c r="E21" s="30">
        <v>0</v>
      </c>
      <c r="F21" s="31">
        <v>0</v>
      </c>
      <c r="G21" s="31">
        <v>0</v>
      </c>
      <c r="H21" s="31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>
        <f t="shared" si="4"/>
        <v>0</v>
      </c>
      <c r="S21" s="31">
        <f t="shared" si="5"/>
        <v>0</v>
      </c>
      <c r="T21" s="31">
        <v>0</v>
      </c>
      <c r="U21" s="31">
        <f t="shared" si="6"/>
        <v>0</v>
      </c>
    </row>
    <row r="22" spans="1:21">
      <c r="A22" s="20">
        <f t="shared" si="7"/>
        <v>17</v>
      </c>
      <c r="B22" s="21" t="s">
        <v>28</v>
      </c>
      <c r="C22" s="22" t="s">
        <v>12</v>
      </c>
      <c r="D22" s="35">
        <v>2</v>
      </c>
      <c r="E22" s="30">
        <v>0</v>
      </c>
      <c r="F22" s="31">
        <v>0</v>
      </c>
      <c r="G22" s="31">
        <v>0</v>
      </c>
      <c r="H22" s="31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1">
        <f t="shared" si="4"/>
        <v>0</v>
      </c>
      <c r="S22" s="31">
        <f t="shared" si="5"/>
        <v>0</v>
      </c>
      <c r="T22" s="31">
        <v>0</v>
      </c>
      <c r="U22" s="31">
        <f t="shared" si="6"/>
        <v>0</v>
      </c>
    </row>
    <row r="23" spans="1:21">
      <c r="A23" s="20">
        <f t="shared" si="7"/>
        <v>18</v>
      </c>
      <c r="B23" s="21" t="s">
        <v>29</v>
      </c>
      <c r="C23" s="22" t="s">
        <v>12</v>
      </c>
      <c r="D23" s="35">
        <v>2</v>
      </c>
      <c r="E23" s="30">
        <v>3</v>
      </c>
      <c r="F23" s="31">
        <v>1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f t="shared" si="4"/>
        <v>20</v>
      </c>
      <c r="S23" s="31">
        <f t="shared" si="5"/>
        <v>0</v>
      </c>
      <c r="T23" s="31">
        <v>1</v>
      </c>
      <c r="U23" s="31">
        <f t="shared" si="6"/>
        <v>42</v>
      </c>
    </row>
    <row r="24" spans="1:21">
      <c r="A24" s="20">
        <f t="shared" si="7"/>
        <v>19</v>
      </c>
      <c r="B24" s="21" t="s">
        <v>30</v>
      </c>
      <c r="C24" s="22" t="s">
        <v>13</v>
      </c>
      <c r="D24" s="35">
        <v>1.5</v>
      </c>
      <c r="E24" s="30">
        <v>1</v>
      </c>
      <c r="F24" s="31">
        <v>1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f t="shared" si="4"/>
        <v>12</v>
      </c>
      <c r="S24" s="31">
        <f t="shared" si="5"/>
        <v>0</v>
      </c>
      <c r="T24" s="31">
        <v>1</v>
      </c>
      <c r="U24" s="31">
        <f t="shared" si="6"/>
        <v>19.5</v>
      </c>
    </row>
    <row r="25" spans="1:21">
      <c r="A25" s="20">
        <f t="shared" si="7"/>
        <v>20</v>
      </c>
      <c r="B25" s="21" t="s">
        <v>31</v>
      </c>
      <c r="C25" s="22" t="s">
        <v>16</v>
      </c>
      <c r="D25" s="35">
        <v>1</v>
      </c>
      <c r="E25" s="30">
        <v>6</v>
      </c>
      <c r="F25" s="31">
        <v>2</v>
      </c>
      <c r="G25" s="31">
        <v>0</v>
      </c>
      <c r="H25" s="31">
        <v>0</v>
      </c>
      <c r="I25" s="31">
        <v>2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f>E25*4+F25*8+G25*6+H25*4+I25*8*0.3+J25*6*0.3+K25*4*0.3+Q25*10</f>
        <v>44.8</v>
      </c>
      <c r="S25" s="31">
        <f>L25*2+M25*2*0.3+N25*2+O25*2*0.3+2/10*P25</f>
        <v>0</v>
      </c>
      <c r="T25" s="31">
        <v>6</v>
      </c>
      <c r="U25" s="31">
        <f t="shared" si="6"/>
        <v>50.8</v>
      </c>
    </row>
    <row r="26" spans="1:21">
      <c r="A26" s="20">
        <f t="shared" si="7"/>
        <v>21</v>
      </c>
      <c r="B26" s="21" t="s">
        <v>32</v>
      </c>
      <c r="C26" s="22" t="s">
        <v>13</v>
      </c>
      <c r="D26" s="35">
        <v>1.5</v>
      </c>
      <c r="E26" s="30">
        <v>6</v>
      </c>
      <c r="F26" s="31">
        <v>7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f t="shared" si="4"/>
        <v>80</v>
      </c>
      <c r="S26" s="31">
        <f t="shared" si="5"/>
        <v>0</v>
      </c>
      <c r="T26" s="31">
        <v>24</v>
      </c>
      <c r="U26" s="31">
        <f>(T26+R26)*D26</f>
        <v>156</v>
      </c>
    </row>
    <row r="27" spans="1:21">
      <c r="A27" s="20">
        <f t="shared" si="7"/>
        <v>22</v>
      </c>
      <c r="B27" s="21" t="s">
        <v>33</v>
      </c>
      <c r="C27" s="22" t="s">
        <v>13</v>
      </c>
      <c r="D27" s="35">
        <v>1.5</v>
      </c>
      <c r="E27" s="30">
        <v>0</v>
      </c>
      <c r="F27" s="31">
        <v>1</v>
      </c>
      <c r="G27" s="31">
        <v>0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f t="shared" si="4"/>
        <v>12</v>
      </c>
      <c r="S27" s="31">
        <f t="shared" si="5"/>
        <v>0</v>
      </c>
      <c r="T27" s="31">
        <v>3</v>
      </c>
      <c r="U27" s="31">
        <f t="shared" si="6"/>
        <v>22.5</v>
      </c>
    </row>
    <row r="28" spans="1:21">
      <c r="A28" s="20">
        <f t="shared" si="7"/>
        <v>23</v>
      </c>
      <c r="B28" s="21" t="s">
        <v>34</v>
      </c>
      <c r="C28" s="22" t="s">
        <v>12</v>
      </c>
      <c r="D28" s="35">
        <v>2</v>
      </c>
      <c r="E28" s="30">
        <v>1</v>
      </c>
      <c r="F28" s="31">
        <v>6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f t="shared" si="4"/>
        <v>52</v>
      </c>
      <c r="S28" s="31">
        <f t="shared" si="5"/>
        <v>0</v>
      </c>
      <c r="T28" s="31">
        <v>25</v>
      </c>
      <c r="U28" s="31">
        <f t="shared" si="6"/>
        <v>154</v>
      </c>
    </row>
    <row r="29" spans="1:21" ht="15" customHeight="1">
      <c r="A29" s="20">
        <f t="shared" si="7"/>
        <v>24</v>
      </c>
      <c r="B29" s="21" t="s">
        <v>35</v>
      </c>
      <c r="C29" s="22" t="s">
        <v>13</v>
      </c>
      <c r="D29" s="35">
        <v>1.5</v>
      </c>
      <c r="E29" s="30">
        <v>1</v>
      </c>
      <c r="F29" s="31">
        <v>3</v>
      </c>
      <c r="G29" s="31">
        <v>1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f>E29*4+F29*8+G29*6+H29*4+I29*8*0.3+J29*6*0.3+K29*4*0.3+Q29*10</f>
        <v>34</v>
      </c>
      <c r="S29" s="31">
        <f t="shared" si="5"/>
        <v>0</v>
      </c>
      <c r="T29" s="31">
        <v>8</v>
      </c>
      <c r="U29" s="31">
        <f>(T29+R29)*D29</f>
        <v>63</v>
      </c>
    </row>
    <row r="30" spans="1:21">
      <c r="A30" s="20">
        <f t="shared" si="7"/>
        <v>25</v>
      </c>
      <c r="B30" s="21" t="s">
        <v>36</v>
      </c>
      <c r="C30" s="22" t="s">
        <v>13</v>
      </c>
      <c r="D30" s="35">
        <v>1.5</v>
      </c>
      <c r="E30" s="30">
        <v>0</v>
      </c>
      <c r="F30" s="31">
        <v>2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f t="shared" si="4"/>
        <v>16</v>
      </c>
      <c r="S30" s="31">
        <f t="shared" si="5"/>
        <v>2</v>
      </c>
      <c r="T30" s="31">
        <v>4</v>
      </c>
      <c r="U30" s="31">
        <f t="shared" si="6"/>
        <v>30</v>
      </c>
    </row>
    <row r="31" spans="1:21">
      <c r="A31" s="20">
        <f t="shared" si="7"/>
        <v>26</v>
      </c>
      <c r="B31" s="21" t="s">
        <v>37</v>
      </c>
      <c r="C31" s="22" t="s">
        <v>13</v>
      </c>
      <c r="D31" s="35">
        <v>1.5</v>
      </c>
      <c r="E31" s="30">
        <v>0</v>
      </c>
      <c r="F31" s="31">
        <v>0</v>
      </c>
      <c r="G31" s="31">
        <v>0</v>
      </c>
      <c r="H31" s="31">
        <v>0</v>
      </c>
      <c r="I31" s="31">
        <v>3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f t="shared" si="4"/>
        <v>7.1999999999999993</v>
      </c>
      <c r="S31" s="31">
        <f t="shared" si="5"/>
        <v>0</v>
      </c>
      <c r="T31" s="31">
        <v>0</v>
      </c>
      <c r="U31" s="31">
        <f t="shared" si="6"/>
        <v>10.799999999999999</v>
      </c>
    </row>
    <row r="32" spans="1:21">
      <c r="A32" s="20">
        <f t="shared" si="7"/>
        <v>27</v>
      </c>
      <c r="B32" s="21" t="s">
        <v>38</v>
      </c>
      <c r="C32" s="22" t="s">
        <v>12</v>
      </c>
      <c r="D32" s="35">
        <v>2</v>
      </c>
      <c r="E32" s="30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2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f t="shared" si="4"/>
        <v>0</v>
      </c>
      <c r="S32" s="31">
        <f t="shared" si="5"/>
        <v>4</v>
      </c>
      <c r="T32" s="31">
        <v>0</v>
      </c>
      <c r="U32" s="31">
        <f t="shared" si="6"/>
        <v>0</v>
      </c>
    </row>
    <row r="33" spans="1:21">
      <c r="A33" s="20">
        <f t="shared" si="7"/>
        <v>28</v>
      </c>
      <c r="B33" s="21" t="s">
        <v>39</v>
      </c>
      <c r="C33" s="22" t="s">
        <v>12</v>
      </c>
      <c r="D33" s="35">
        <v>2</v>
      </c>
      <c r="E33" s="30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f t="shared" si="4"/>
        <v>0</v>
      </c>
      <c r="S33" s="31">
        <f t="shared" si="5"/>
        <v>0</v>
      </c>
      <c r="T33" s="31">
        <v>0</v>
      </c>
      <c r="U33" s="31">
        <f t="shared" si="6"/>
        <v>0</v>
      </c>
    </row>
    <row r="34" spans="1:21">
      <c r="A34" s="20">
        <f t="shared" si="7"/>
        <v>29</v>
      </c>
      <c r="B34" s="21" t="s">
        <v>40</v>
      </c>
      <c r="C34" s="22" t="s">
        <v>12</v>
      </c>
      <c r="D34" s="35">
        <v>2</v>
      </c>
      <c r="E34" s="30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f t="shared" si="4"/>
        <v>0</v>
      </c>
      <c r="S34" s="31">
        <f t="shared" si="5"/>
        <v>2</v>
      </c>
      <c r="T34" s="31">
        <v>0</v>
      </c>
      <c r="U34" s="31">
        <f t="shared" si="6"/>
        <v>0</v>
      </c>
    </row>
    <row r="35" spans="1:21">
      <c r="A35" s="20">
        <f t="shared" si="7"/>
        <v>30</v>
      </c>
      <c r="B35" s="21" t="s">
        <v>41</v>
      </c>
      <c r="C35" s="22" t="s">
        <v>13</v>
      </c>
      <c r="D35" s="35">
        <v>1.5</v>
      </c>
      <c r="E35" s="30">
        <v>7</v>
      </c>
      <c r="F35" s="31">
        <v>6</v>
      </c>
      <c r="G35" s="31">
        <v>0</v>
      </c>
      <c r="H35" s="31">
        <v>0</v>
      </c>
      <c r="I35" s="32">
        <v>1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1">
        <f t="shared" si="4"/>
        <v>78.400000000000006</v>
      </c>
      <c r="S35" s="31">
        <f t="shared" si="5"/>
        <v>0</v>
      </c>
      <c r="T35" s="31">
        <v>19</v>
      </c>
      <c r="U35" s="31">
        <f t="shared" si="6"/>
        <v>146.10000000000002</v>
      </c>
    </row>
    <row r="36" spans="1:21">
      <c r="A36" s="20">
        <f t="shared" si="7"/>
        <v>31</v>
      </c>
      <c r="B36" s="21" t="s">
        <v>42</v>
      </c>
      <c r="C36" s="22" t="s">
        <v>22</v>
      </c>
      <c r="D36" s="35">
        <v>2</v>
      </c>
      <c r="E36" s="30">
        <v>1</v>
      </c>
      <c r="F36" s="31">
        <v>1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f t="shared" si="4"/>
        <v>12</v>
      </c>
      <c r="S36" s="31">
        <f t="shared" si="5"/>
        <v>0</v>
      </c>
      <c r="T36" s="31">
        <v>1</v>
      </c>
      <c r="U36" s="31">
        <f t="shared" si="6"/>
        <v>26</v>
      </c>
    </row>
    <row r="37" spans="1:21">
      <c r="A37" s="20">
        <f t="shared" si="7"/>
        <v>32</v>
      </c>
      <c r="B37" s="21" t="s">
        <v>43</v>
      </c>
      <c r="C37" s="22" t="s">
        <v>16</v>
      </c>
      <c r="D37" s="35">
        <v>1</v>
      </c>
      <c r="E37" s="30">
        <v>4</v>
      </c>
      <c r="F37" s="31">
        <v>8</v>
      </c>
      <c r="G37" s="31">
        <v>2</v>
      </c>
      <c r="H37" s="31">
        <v>0</v>
      </c>
      <c r="I37" s="31">
        <v>1</v>
      </c>
      <c r="J37" s="32">
        <v>0</v>
      </c>
      <c r="K37" s="32">
        <v>0</v>
      </c>
      <c r="L37" s="31">
        <v>1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f t="shared" si="4"/>
        <v>94.4</v>
      </c>
      <c r="S37" s="31">
        <f t="shared" si="5"/>
        <v>2</v>
      </c>
      <c r="T37" s="31">
        <v>17</v>
      </c>
      <c r="U37" s="31">
        <f t="shared" si="6"/>
        <v>111.4</v>
      </c>
    </row>
    <row r="38" spans="1:21">
      <c r="A38" s="20">
        <f t="shared" si="7"/>
        <v>33</v>
      </c>
      <c r="B38" s="21" t="s">
        <v>44</v>
      </c>
      <c r="C38" s="22" t="s">
        <v>13</v>
      </c>
      <c r="D38" s="35">
        <v>1.5</v>
      </c>
      <c r="E38" s="30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f t="shared" si="4"/>
        <v>0</v>
      </c>
      <c r="S38" s="31">
        <f t="shared" si="5"/>
        <v>0</v>
      </c>
      <c r="T38" s="31">
        <v>0</v>
      </c>
      <c r="U38" s="31">
        <f t="shared" si="6"/>
        <v>0</v>
      </c>
    </row>
    <row r="39" spans="1:21">
      <c r="A39" s="20">
        <f t="shared" si="7"/>
        <v>34</v>
      </c>
      <c r="B39" s="21" t="s">
        <v>45</v>
      </c>
      <c r="C39" s="22" t="s">
        <v>13</v>
      </c>
      <c r="D39" s="35">
        <v>1.5</v>
      </c>
      <c r="E39" s="30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f t="shared" si="4"/>
        <v>0</v>
      </c>
      <c r="S39" s="31">
        <f t="shared" si="5"/>
        <v>0</v>
      </c>
      <c r="T39" s="31">
        <v>0</v>
      </c>
      <c r="U39" s="31">
        <f t="shared" si="6"/>
        <v>0</v>
      </c>
    </row>
    <row r="40" spans="1:21">
      <c r="A40" s="20">
        <f t="shared" si="7"/>
        <v>35</v>
      </c>
      <c r="B40" s="21" t="s">
        <v>126</v>
      </c>
      <c r="C40" s="22" t="s">
        <v>22</v>
      </c>
      <c r="D40" s="35">
        <v>2</v>
      </c>
      <c r="E40" s="30">
        <v>0</v>
      </c>
      <c r="F40" s="31">
        <v>0</v>
      </c>
      <c r="G40" s="31">
        <v>0</v>
      </c>
      <c r="H40" s="31">
        <v>0</v>
      </c>
      <c r="I40" s="31">
        <v>1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f t="shared" si="4"/>
        <v>2.4</v>
      </c>
      <c r="S40" s="31">
        <f t="shared" si="5"/>
        <v>0</v>
      </c>
      <c r="T40" s="31">
        <v>0</v>
      </c>
      <c r="U40" s="31">
        <f t="shared" si="6"/>
        <v>4.8</v>
      </c>
    </row>
    <row r="41" spans="1:21">
      <c r="A41" s="20">
        <f t="shared" si="7"/>
        <v>36</v>
      </c>
      <c r="B41" s="21" t="s">
        <v>46</v>
      </c>
      <c r="C41" s="22" t="s">
        <v>13</v>
      </c>
      <c r="D41" s="35">
        <v>1.5</v>
      </c>
      <c r="E41" s="30">
        <v>2</v>
      </c>
      <c r="F41" s="31">
        <v>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f t="shared" si="4"/>
        <v>24</v>
      </c>
      <c r="S41" s="31">
        <f t="shared" si="5"/>
        <v>0</v>
      </c>
      <c r="T41" s="31">
        <v>4</v>
      </c>
      <c r="U41" s="31">
        <f t="shared" si="6"/>
        <v>42</v>
      </c>
    </row>
    <row r="42" spans="1:21">
      <c r="A42" s="20">
        <f t="shared" si="7"/>
        <v>37</v>
      </c>
      <c r="B42" s="21" t="s">
        <v>193</v>
      </c>
      <c r="C42" s="22" t="s">
        <v>12</v>
      </c>
      <c r="D42" s="35">
        <v>2</v>
      </c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f t="shared" si="4"/>
        <v>0</v>
      </c>
      <c r="S42" s="31">
        <f t="shared" si="5"/>
        <v>0</v>
      </c>
      <c r="T42" s="31">
        <v>0</v>
      </c>
      <c r="U42" s="31">
        <f t="shared" si="6"/>
        <v>0</v>
      </c>
    </row>
    <row r="43" spans="1:21">
      <c r="A43" s="20">
        <f t="shared" si="7"/>
        <v>38</v>
      </c>
      <c r="B43" s="21" t="s">
        <v>47</v>
      </c>
      <c r="C43" s="22" t="s">
        <v>12</v>
      </c>
      <c r="D43" s="35">
        <v>2</v>
      </c>
      <c r="E43" s="30">
        <v>2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f t="shared" si="4"/>
        <v>8</v>
      </c>
      <c r="S43" s="31">
        <f t="shared" si="5"/>
        <v>0</v>
      </c>
      <c r="T43" s="31">
        <v>0</v>
      </c>
      <c r="U43" s="31">
        <f t="shared" si="6"/>
        <v>16</v>
      </c>
    </row>
    <row r="44" spans="1:21">
      <c r="A44" s="20">
        <f t="shared" si="7"/>
        <v>39</v>
      </c>
      <c r="B44" s="21" t="s">
        <v>127</v>
      </c>
      <c r="C44" s="40" t="s">
        <v>128</v>
      </c>
      <c r="D44" s="35">
        <v>2</v>
      </c>
      <c r="E44" s="30">
        <v>0</v>
      </c>
      <c r="F44" s="31">
        <v>1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f t="shared" si="4"/>
        <v>8</v>
      </c>
      <c r="S44" s="31">
        <f t="shared" si="5"/>
        <v>0</v>
      </c>
      <c r="T44" s="31">
        <v>3</v>
      </c>
      <c r="U44" s="31">
        <f t="shared" si="6"/>
        <v>22</v>
      </c>
    </row>
    <row r="45" spans="1:21">
      <c r="A45" s="20">
        <f t="shared" si="7"/>
        <v>40</v>
      </c>
      <c r="B45" s="21" t="s">
        <v>48</v>
      </c>
      <c r="C45" s="22" t="s">
        <v>13</v>
      </c>
      <c r="D45" s="35">
        <v>1.5</v>
      </c>
      <c r="E45" s="30">
        <v>2</v>
      </c>
      <c r="F45" s="31">
        <v>3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f t="shared" si="4"/>
        <v>32</v>
      </c>
      <c r="S45" s="31">
        <f t="shared" si="5"/>
        <v>0</v>
      </c>
      <c r="T45" s="31">
        <v>10</v>
      </c>
      <c r="U45" s="31">
        <f t="shared" si="6"/>
        <v>63</v>
      </c>
    </row>
    <row r="46" spans="1:21">
      <c r="A46" s="20">
        <f t="shared" si="7"/>
        <v>41</v>
      </c>
      <c r="B46" s="21" t="s">
        <v>49</v>
      </c>
      <c r="C46" s="22" t="s">
        <v>12</v>
      </c>
      <c r="D46" s="35">
        <v>2</v>
      </c>
      <c r="E46" s="30">
        <v>1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f t="shared" si="4"/>
        <v>4</v>
      </c>
      <c r="S46" s="31">
        <f t="shared" si="5"/>
        <v>0</v>
      </c>
      <c r="T46" s="31">
        <v>0</v>
      </c>
      <c r="U46" s="31">
        <f t="shared" si="6"/>
        <v>8</v>
      </c>
    </row>
    <row r="47" spans="1:21">
      <c r="A47" s="20">
        <f t="shared" si="7"/>
        <v>42</v>
      </c>
      <c r="B47" s="21" t="s">
        <v>50</v>
      </c>
      <c r="C47" s="22" t="s">
        <v>12</v>
      </c>
      <c r="D47" s="35">
        <v>2</v>
      </c>
      <c r="E47" s="30">
        <v>0</v>
      </c>
      <c r="F47" s="31">
        <v>4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f t="shared" si="4"/>
        <v>32</v>
      </c>
      <c r="S47" s="31">
        <f t="shared" si="5"/>
        <v>0</v>
      </c>
      <c r="T47" s="31">
        <v>10</v>
      </c>
      <c r="U47" s="31">
        <f t="shared" si="6"/>
        <v>84</v>
      </c>
    </row>
    <row r="48" spans="1:21">
      <c r="A48" s="20">
        <f t="shared" si="7"/>
        <v>43</v>
      </c>
      <c r="B48" s="21" t="s">
        <v>129</v>
      </c>
      <c r="C48" s="43" t="s">
        <v>123</v>
      </c>
      <c r="D48" s="35">
        <v>2</v>
      </c>
      <c r="E48" s="30">
        <v>0</v>
      </c>
      <c r="F48" s="31">
        <v>2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f t="shared" si="4"/>
        <v>16</v>
      </c>
      <c r="S48" s="31">
        <v>0</v>
      </c>
      <c r="T48" s="31">
        <v>2</v>
      </c>
      <c r="U48" s="31">
        <f t="shared" si="6"/>
        <v>36</v>
      </c>
    </row>
    <row r="49" spans="1:21">
      <c r="A49" s="20">
        <f t="shared" si="7"/>
        <v>44</v>
      </c>
      <c r="B49" s="21" t="s">
        <v>51</v>
      </c>
      <c r="C49" s="22" t="s">
        <v>12</v>
      </c>
      <c r="D49" s="35">
        <v>1.75</v>
      </c>
      <c r="E49" s="30">
        <v>1</v>
      </c>
      <c r="F49" s="31">
        <v>2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f t="shared" si="4"/>
        <v>20</v>
      </c>
      <c r="S49" s="31">
        <f t="shared" si="5"/>
        <v>0</v>
      </c>
      <c r="T49" s="31">
        <v>6</v>
      </c>
      <c r="U49" s="31">
        <f t="shared" si="6"/>
        <v>45.5</v>
      </c>
    </row>
    <row r="50" spans="1:21">
      <c r="A50" s="20">
        <f t="shared" si="7"/>
        <v>45</v>
      </c>
      <c r="B50" s="21" t="s">
        <v>52</v>
      </c>
      <c r="C50" s="22" t="s">
        <v>12</v>
      </c>
      <c r="D50" s="35">
        <v>2</v>
      </c>
      <c r="E50" s="30">
        <v>1</v>
      </c>
      <c r="F50" s="31">
        <v>1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f t="shared" si="4"/>
        <v>12</v>
      </c>
      <c r="S50" s="31">
        <f t="shared" si="5"/>
        <v>0</v>
      </c>
      <c r="T50" s="31">
        <v>3</v>
      </c>
      <c r="U50" s="31">
        <f t="shared" si="6"/>
        <v>30</v>
      </c>
    </row>
    <row r="51" spans="1:21">
      <c r="A51" s="20">
        <f t="shared" si="7"/>
        <v>46</v>
      </c>
      <c r="B51" s="21" t="s">
        <v>53</v>
      </c>
      <c r="C51" s="22" t="s">
        <v>12</v>
      </c>
      <c r="D51" s="35">
        <v>2</v>
      </c>
      <c r="E51" s="30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f t="shared" si="4"/>
        <v>0</v>
      </c>
      <c r="S51" s="31">
        <f t="shared" si="5"/>
        <v>0</v>
      </c>
      <c r="T51" s="31">
        <v>0</v>
      </c>
      <c r="U51" s="31">
        <f t="shared" si="6"/>
        <v>0</v>
      </c>
    </row>
    <row r="52" spans="1:21">
      <c r="A52" s="20">
        <f t="shared" si="7"/>
        <v>47</v>
      </c>
      <c r="B52" s="21" t="s">
        <v>194</v>
      </c>
      <c r="C52" s="22" t="s">
        <v>12</v>
      </c>
      <c r="D52" s="35">
        <v>2</v>
      </c>
      <c r="E52" s="30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f t="shared" si="4"/>
        <v>0</v>
      </c>
      <c r="S52" s="31">
        <f t="shared" si="5"/>
        <v>0</v>
      </c>
      <c r="T52" s="31">
        <v>0</v>
      </c>
      <c r="U52" s="31">
        <f t="shared" si="6"/>
        <v>0</v>
      </c>
    </row>
    <row r="53" spans="1:21">
      <c r="A53" s="20">
        <f t="shared" si="7"/>
        <v>48</v>
      </c>
      <c r="B53" s="21" t="s">
        <v>54</v>
      </c>
      <c r="C53" s="22" t="s">
        <v>13</v>
      </c>
      <c r="D53" s="35">
        <v>1.5</v>
      </c>
      <c r="E53" s="30">
        <v>4</v>
      </c>
      <c r="F53" s="31">
        <v>6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f t="shared" si="4"/>
        <v>64</v>
      </c>
      <c r="S53" s="31">
        <f t="shared" si="5"/>
        <v>0</v>
      </c>
      <c r="T53" s="31">
        <v>25</v>
      </c>
      <c r="U53" s="31">
        <f t="shared" si="6"/>
        <v>133.5</v>
      </c>
    </row>
    <row r="54" spans="1:21">
      <c r="A54" s="20">
        <f t="shared" si="7"/>
        <v>49</v>
      </c>
      <c r="B54" s="21" t="s">
        <v>55</v>
      </c>
      <c r="C54" s="22" t="s">
        <v>13</v>
      </c>
      <c r="D54" s="35">
        <v>1.5</v>
      </c>
      <c r="E54" s="30">
        <v>3</v>
      </c>
      <c r="F54" s="31">
        <v>2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f>E54*4+F54*8+G54*6+H54*4+I54*8*0.3+J54*6*0.3+K54*4*0.3+Q54*10</f>
        <v>28</v>
      </c>
      <c r="S54" s="31">
        <f t="shared" si="5"/>
        <v>0</v>
      </c>
      <c r="T54" s="31">
        <v>4</v>
      </c>
      <c r="U54" s="31">
        <f>(T54+R54)*D54</f>
        <v>48</v>
      </c>
    </row>
    <row r="55" spans="1:21">
      <c r="A55" s="20">
        <f t="shared" si="7"/>
        <v>50</v>
      </c>
      <c r="B55" s="21" t="s">
        <v>195</v>
      </c>
      <c r="C55" s="22" t="s">
        <v>12</v>
      </c>
      <c r="D55" s="35">
        <v>2</v>
      </c>
      <c r="E55" s="30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f t="shared" si="4"/>
        <v>0</v>
      </c>
      <c r="S55" s="31">
        <f t="shared" si="5"/>
        <v>0</v>
      </c>
      <c r="T55" s="31">
        <v>0</v>
      </c>
      <c r="U55" s="31">
        <f t="shared" si="6"/>
        <v>0</v>
      </c>
    </row>
    <row r="56" spans="1:21">
      <c r="A56" s="20">
        <f t="shared" si="7"/>
        <v>51</v>
      </c>
      <c r="B56" s="23" t="s">
        <v>196</v>
      </c>
      <c r="C56" s="1" t="s">
        <v>12</v>
      </c>
      <c r="D56" s="36">
        <v>2</v>
      </c>
      <c r="E56" s="30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f t="shared" si="4"/>
        <v>0</v>
      </c>
      <c r="S56" s="31">
        <f t="shared" si="5"/>
        <v>0</v>
      </c>
      <c r="T56" s="31">
        <v>0</v>
      </c>
      <c r="U56" s="31">
        <f t="shared" si="6"/>
        <v>0</v>
      </c>
    </row>
    <row r="57" spans="1:21">
      <c r="A57" s="20">
        <f t="shared" si="7"/>
        <v>52</v>
      </c>
      <c r="B57" s="23" t="s">
        <v>56</v>
      </c>
      <c r="C57" s="24" t="s">
        <v>16</v>
      </c>
      <c r="D57" s="36" t="s">
        <v>113</v>
      </c>
      <c r="E57" s="30">
        <v>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f t="shared" si="4"/>
        <v>4</v>
      </c>
      <c r="S57" s="31">
        <f t="shared" si="5"/>
        <v>0</v>
      </c>
      <c r="T57" s="31">
        <v>0</v>
      </c>
      <c r="U57" s="31">
        <f t="shared" si="6"/>
        <v>4</v>
      </c>
    </row>
    <row r="58" spans="1:21">
      <c r="A58" s="20">
        <f t="shared" si="7"/>
        <v>53</v>
      </c>
      <c r="B58" s="21" t="s">
        <v>57</v>
      </c>
      <c r="C58" s="24" t="s">
        <v>16</v>
      </c>
      <c r="D58" s="36" t="s">
        <v>113</v>
      </c>
      <c r="E58" s="30">
        <v>1</v>
      </c>
      <c r="F58" s="31">
        <v>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f t="shared" si="4"/>
        <v>12</v>
      </c>
      <c r="S58" s="31">
        <f t="shared" si="5"/>
        <v>0</v>
      </c>
      <c r="T58" s="31">
        <v>3</v>
      </c>
      <c r="U58" s="31">
        <f t="shared" si="6"/>
        <v>15</v>
      </c>
    </row>
    <row r="59" spans="1:21">
      <c r="A59" s="20">
        <f t="shared" si="7"/>
        <v>54</v>
      </c>
      <c r="B59" s="21" t="s">
        <v>197</v>
      </c>
      <c r="C59" s="22" t="s">
        <v>12</v>
      </c>
      <c r="D59" s="35">
        <v>2</v>
      </c>
      <c r="E59" s="30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f t="shared" si="4"/>
        <v>0</v>
      </c>
      <c r="S59" s="31">
        <f t="shared" si="5"/>
        <v>0</v>
      </c>
      <c r="T59" s="31">
        <v>0</v>
      </c>
      <c r="U59" s="31">
        <f t="shared" si="6"/>
        <v>0</v>
      </c>
    </row>
    <row r="60" spans="1:21">
      <c r="A60" s="20">
        <f t="shared" si="7"/>
        <v>55</v>
      </c>
      <c r="B60" s="21" t="s">
        <v>58</v>
      </c>
      <c r="C60" s="22" t="s">
        <v>59</v>
      </c>
      <c r="D60" s="35">
        <v>1.75</v>
      </c>
      <c r="E60" s="30">
        <v>3</v>
      </c>
      <c r="F60" s="31">
        <v>3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f t="shared" si="4"/>
        <v>36</v>
      </c>
      <c r="S60" s="31">
        <f t="shared" si="5"/>
        <v>0</v>
      </c>
      <c r="T60" s="31">
        <v>8</v>
      </c>
      <c r="U60" s="31">
        <f t="shared" si="6"/>
        <v>77</v>
      </c>
    </row>
    <row r="61" spans="1:21">
      <c r="A61" s="20">
        <f t="shared" si="7"/>
        <v>56</v>
      </c>
      <c r="B61" s="21" t="s">
        <v>60</v>
      </c>
      <c r="C61" s="22" t="s">
        <v>16</v>
      </c>
      <c r="D61" s="35">
        <v>1</v>
      </c>
      <c r="E61" s="30">
        <v>6</v>
      </c>
      <c r="F61" s="31">
        <v>7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f t="shared" si="4"/>
        <v>80</v>
      </c>
      <c r="S61" s="31">
        <f t="shared" si="5"/>
        <v>0</v>
      </c>
      <c r="T61" s="31">
        <v>12</v>
      </c>
      <c r="U61" s="31">
        <f t="shared" si="6"/>
        <v>92</v>
      </c>
    </row>
    <row r="62" spans="1:21">
      <c r="A62" s="20">
        <f t="shared" si="7"/>
        <v>57</v>
      </c>
      <c r="B62" s="21" t="s">
        <v>61</v>
      </c>
      <c r="C62" s="22" t="s">
        <v>16</v>
      </c>
      <c r="D62" s="35">
        <v>1</v>
      </c>
      <c r="E62" s="30">
        <v>2</v>
      </c>
      <c r="F62" s="31">
        <v>6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2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f t="shared" si="4"/>
        <v>56</v>
      </c>
      <c r="S62" s="31">
        <f t="shared" si="5"/>
        <v>4</v>
      </c>
      <c r="T62" s="31">
        <v>13</v>
      </c>
      <c r="U62" s="31">
        <f t="shared" si="6"/>
        <v>69</v>
      </c>
    </row>
    <row r="63" spans="1:21">
      <c r="A63" s="20">
        <f t="shared" si="7"/>
        <v>58</v>
      </c>
      <c r="B63" s="25" t="s">
        <v>62</v>
      </c>
      <c r="C63" s="26" t="s">
        <v>13</v>
      </c>
      <c r="D63" s="37">
        <v>1.5</v>
      </c>
      <c r="E63" s="30">
        <v>1</v>
      </c>
      <c r="F63" s="31">
        <v>0</v>
      </c>
      <c r="G63" s="31">
        <v>0</v>
      </c>
      <c r="H63" s="31">
        <v>1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f t="shared" si="4"/>
        <v>8</v>
      </c>
      <c r="S63" s="31">
        <f t="shared" si="5"/>
        <v>0</v>
      </c>
      <c r="T63" s="31">
        <v>0</v>
      </c>
      <c r="U63" s="31">
        <f t="shared" si="6"/>
        <v>12</v>
      </c>
    </row>
    <row r="64" spans="1:21">
      <c r="A64" s="20">
        <f t="shared" si="7"/>
        <v>59</v>
      </c>
      <c r="B64" s="27" t="s">
        <v>63</v>
      </c>
      <c r="C64" s="28" t="s">
        <v>13</v>
      </c>
      <c r="D64" s="38">
        <v>1.5</v>
      </c>
      <c r="E64" s="30">
        <v>1</v>
      </c>
      <c r="F64" s="31">
        <v>2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f t="shared" si="4"/>
        <v>20</v>
      </c>
      <c r="S64" s="31">
        <f t="shared" si="5"/>
        <v>0</v>
      </c>
      <c r="T64" s="31">
        <v>4</v>
      </c>
      <c r="U64" s="31">
        <f t="shared" si="6"/>
        <v>36</v>
      </c>
    </row>
    <row r="65" spans="1:21">
      <c r="A65" s="20">
        <f t="shared" si="7"/>
        <v>60</v>
      </c>
      <c r="B65" s="27" t="s">
        <v>131</v>
      </c>
      <c r="C65" s="34" t="s">
        <v>128</v>
      </c>
      <c r="D65" s="38">
        <v>2</v>
      </c>
      <c r="E65" s="30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f t="shared" si="4"/>
        <v>0</v>
      </c>
      <c r="S65" s="31">
        <f t="shared" si="5"/>
        <v>0</v>
      </c>
      <c r="T65" s="31">
        <v>0</v>
      </c>
      <c r="U65" s="31">
        <f t="shared" si="6"/>
        <v>0</v>
      </c>
    </row>
    <row r="66" spans="1:21">
      <c r="A66" s="20">
        <f t="shared" si="7"/>
        <v>61</v>
      </c>
      <c r="B66" s="21" t="s">
        <v>64</v>
      </c>
      <c r="C66" s="22" t="s">
        <v>13</v>
      </c>
      <c r="D66" s="35">
        <v>1.5</v>
      </c>
      <c r="E66" s="30">
        <v>0</v>
      </c>
      <c r="F66" s="31">
        <v>1</v>
      </c>
      <c r="G66" s="31">
        <v>0</v>
      </c>
      <c r="H66" s="31">
        <v>1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f t="shared" si="4"/>
        <v>12</v>
      </c>
      <c r="S66" s="31">
        <f t="shared" si="5"/>
        <v>0</v>
      </c>
      <c r="T66" s="31">
        <v>1</v>
      </c>
      <c r="U66" s="31">
        <f t="shared" si="6"/>
        <v>19.5</v>
      </c>
    </row>
    <row r="67" spans="1:21">
      <c r="A67" s="20">
        <f t="shared" si="7"/>
        <v>62</v>
      </c>
      <c r="B67" s="21" t="s">
        <v>198</v>
      </c>
      <c r="C67" s="22" t="s">
        <v>12</v>
      </c>
      <c r="D67" s="35">
        <v>2</v>
      </c>
      <c r="E67" s="30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f t="shared" si="4"/>
        <v>0</v>
      </c>
      <c r="S67" s="31">
        <f t="shared" si="5"/>
        <v>0</v>
      </c>
      <c r="T67" s="31">
        <v>0</v>
      </c>
      <c r="U67" s="31">
        <f t="shared" si="6"/>
        <v>0</v>
      </c>
    </row>
    <row r="68" spans="1:21">
      <c r="A68" s="20">
        <f t="shared" si="7"/>
        <v>63</v>
      </c>
      <c r="B68" s="21" t="s">
        <v>65</v>
      </c>
      <c r="C68" s="22" t="s">
        <v>12</v>
      </c>
      <c r="D68" s="35">
        <v>2</v>
      </c>
      <c r="E68" s="30">
        <v>1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f t="shared" si="4"/>
        <v>4</v>
      </c>
      <c r="S68" s="31">
        <f t="shared" si="5"/>
        <v>0</v>
      </c>
      <c r="T68" s="31">
        <v>1</v>
      </c>
      <c r="U68" s="31">
        <f t="shared" si="6"/>
        <v>10</v>
      </c>
    </row>
    <row r="69" spans="1:21">
      <c r="A69" s="20">
        <f t="shared" si="7"/>
        <v>64</v>
      </c>
      <c r="B69" s="21" t="s">
        <v>132</v>
      </c>
      <c r="C69" s="34" t="s">
        <v>128</v>
      </c>
      <c r="D69" s="35">
        <v>2</v>
      </c>
      <c r="E69" s="30">
        <v>0</v>
      </c>
      <c r="F69" s="31">
        <v>1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f t="shared" si="4"/>
        <v>8</v>
      </c>
      <c r="S69" s="31">
        <f t="shared" si="5"/>
        <v>0</v>
      </c>
      <c r="T69" s="31">
        <v>2</v>
      </c>
      <c r="U69" s="31">
        <f t="shared" si="6"/>
        <v>20</v>
      </c>
    </row>
    <row r="70" spans="1:21">
      <c r="A70" s="20">
        <f t="shared" si="7"/>
        <v>65</v>
      </c>
      <c r="B70" s="21" t="s">
        <v>66</v>
      </c>
      <c r="C70" s="22" t="s">
        <v>12</v>
      </c>
      <c r="D70" s="35">
        <v>2</v>
      </c>
      <c r="E70" s="30">
        <v>1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1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f t="shared" si="4"/>
        <v>4</v>
      </c>
      <c r="S70" s="31">
        <f t="shared" si="5"/>
        <v>2</v>
      </c>
      <c r="T70" s="31">
        <v>0</v>
      </c>
      <c r="U70" s="31">
        <f t="shared" si="6"/>
        <v>8</v>
      </c>
    </row>
    <row r="71" spans="1:21">
      <c r="A71" s="20">
        <f t="shared" si="7"/>
        <v>66</v>
      </c>
      <c r="B71" s="21" t="s">
        <v>67</v>
      </c>
      <c r="C71" s="22" t="s">
        <v>13</v>
      </c>
      <c r="D71" s="35">
        <v>1.5</v>
      </c>
      <c r="E71" s="30">
        <v>6</v>
      </c>
      <c r="F71" s="31">
        <v>4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2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f t="shared" si="4"/>
        <v>56</v>
      </c>
      <c r="S71" s="31">
        <f t="shared" si="5"/>
        <v>4</v>
      </c>
      <c r="T71" s="31">
        <v>8</v>
      </c>
      <c r="U71" s="31">
        <f t="shared" si="6"/>
        <v>96</v>
      </c>
    </row>
    <row r="72" spans="1:21">
      <c r="A72" s="20">
        <f t="shared" si="7"/>
        <v>67</v>
      </c>
      <c r="B72" s="21" t="s">
        <v>68</v>
      </c>
      <c r="C72" s="22" t="s">
        <v>12</v>
      </c>
      <c r="D72" s="35">
        <v>2</v>
      </c>
      <c r="E72" s="30">
        <v>1</v>
      </c>
      <c r="F72" s="31">
        <v>2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f t="shared" si="4"/>
        <v>20</v>
      </c>
      <c r="S72" s="31">
        <f t="shared" si="5"/>
        <v>0</v>
      </c>
      <c r="T72" s="31">
        <v>4</v>
      </c>
      <c r="U72" s="31">
        <f t="shared" si="6"/>
        <v>48</v>
      </c>
    </row>
    <row r="73" spans="1:21">
      <c r="A73" s="20">
        <f t="shared" si="7"/>
        <v>68</v>
      </c>
      <c r="B73" s="21" t="s">
        <v>69</v>
      </c>
      <c r="C73" s="22" t="s">
        <v>16</v>
      </c>
      <c r="D73" s="35">
        <v>1</v>
      </c>
      <c r="E73" s="30">
        <v>4</v>
      </c>
      <c r="F73" s="31">
        <v>3</v>
      </c>
      <c r="G73" s="31">
        <v>0</v>
      </c>
      <c r="H73" s="31">
        <v>0</v>
      </c>
      <c r="I73" s="31">
        <v>2</v>
      </c>
      <c r="J73" s="31">
        <v>0</v>
      </c>
      <c r="K73" s="31">
        <v>0</v>
      </c>
      <c r="L73" s="31">
        <v>1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f t="shared" si="4"/>
        <v>44.8</v>
      </c>
      <c r="S73" s="31">
        <f t="shared" si="5"/>
        <v>2</v>
      </c>
      <c r="T73" s="31">
        <v>5</v>
      </c>
      <c r="U73" s="31">
        <f t="shared" si="6"/>
        <v>49.8</v>
      </c>
    </row>
    <row r="74" spans="1:21">
      <c r="A74" s="20">
        <f t="shared" si="7"/>
        <v>69</v>
      </c>
      <c r="B74" s="21" t="s">
        <v>70</v>
      </c>
      <c r="C74" s="22" t="s">
        <v>13</v>
      </c>
      <c r="D74" s="35">
        <v>1.5</v>
      </c>
      <c r="E74" s="30">
        <v>5</v>
      </c>
      <c r="F74" s="31">
        <v>7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f t="shared" si="4"/>
        <v>76</v>
      </c>
      <c r="S74" s="31">
        <f t="shared" si="5"/>
        <v>0</v>
      </c>
      <c r="T74" s="31">
        <v>17</v>
      </c>
      <c r="U74" s="31">
        <f t="shared" si="6"/>
        <v>139.5</v>
      </c>
    </row>
    <row r="75" spans="1:21">
      <c r="A75" s="20">
        <f t="shared" si="7"/>
        <v>70</v>
      </c>
      <c r="B75" s="21" t="s">
        <v>71</v>
      </c>
      <c r="C75" s="22" t="s">
        <v>12</v>
      </c>
      <c r="D75" s="35">
        <v>2</v>
      </c>
      <c r="E75" s="30">
        <v>1</v>
      </c>
      <c r="F75" s="31">
        <v>1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f t="shared" ref="R75:R137" si="8">E75*4+F75*8+G75*6+H75*4+I75*8*0.3+J75*6*0.3+K75*4*0.3+Q75*10</f>
        <v>12</v>
      </c>
      <c r="S75" s="31">
        <f t="shared" ref="S75:S137" si="9">L75*2+M75*2*0.3+N75*2+O75*2*0.3+2/10*P75</f>
        <v>0</v>
      </c>
      <c r="T75" s="31">
        <v>3</v>
      </c>
      <c r="U75" s="31">
        <f t="shared" ref="U75:U137" si="10">(T75+R75)*D75</f>
        <v>30</v>
      </c>
    </row>
    <row r="76" spans="1:21">
      <c r="A76" s="20">
        <f t="shared" si="7"/>
        <v>71</v>
      </c>
      <c r="B76" s="21" t="s">
        <v>199</v>
      </c>
      <c r="C76" s="22" t="s">
        <v>12</v>
      </c>
      <c r="D76" s="35">
        <v>2</v>
      </c>
      <c r="E76" s="30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f t="shared" si="8"/>
        <v>0</v>
      </c>
      <c r="S76" s="31">
        <f t="shared" si="9"/>
        <v>0</v>
      </c>
      <c r="T76" s="31">
        <v>0</v>
      </c>
      <c r="U76" s="31">
        <f t="shared" si="10"/>
        <v>0</v>
      </c>
    </row>
    <row r="77" spans="1:21">
      <c r="A77" s="20">
        <f t="shared" si="7"/>
        <v>72</v>
      </c>
      <c r="B77" s="21" t="s">
        <v>72</v>
      </c>
      <c r="C77" s="22" t="s">
        <v>12</v>
      </c>
      <c r="D77" s="35">
        <v>2</v>
      </c>
      <c r="E77" s="30">
        <v>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f t="shared" si="8"/>
        <v>4</v>
      </c>
      <c r="S77" s="31">
        <f t="shared" si="9"/>
        <v>0</v>
      </c>
      <c r="T77" s="31">
        <v>0</v>
      </c>
      <c r="U77" s="31">
        <f t="shared" si="10"/>
        <v>8</v>
      </c>
    </row>
    <row r="78" spans="1:21">
      <c r="A78" s="20">
        <f t="shared" ref="A78:A130" si="11">A77+1</f>
        <v>73</v>
      </c>
      <c r="B78" s="21" t="s">
        <v>200</v>
      </c>
      <c r="C78" s="22" t="s">
        <v>12</v>
      </c>
      <c r="D78" s="35">
        <v>2</v>
      </c>
      <c r="E78" s="30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f t="shared" si="8"/>
        <v>0</v>
      </c>
      <c r="S78" s="31">
        <f t="shared" si="9"/>
        <v>0</v>
      </c>
      <c r="T78" s="31">
        <v>0</v>
      </c>
      <c r="U78" s="31">
        <f t="shared" si="10"/>
        <v>0</v>
      </c>
    </row>
    <row r="79" spans="1:21">
      <c r="A79" s="20">
        <f t="shared" si="11"/>
        <v>74</v>
      </c>
      <c r="B79" s="21" t="s">
        <v>73</v>
      </c>
      <c r="C79" s="22" t="s">
        <v>13</v>
      </c>
      <c r="D79" s="35">
        <v>1.5</v>
      </c>
      <c r="E79" s="30">
        <v>1</v>
      </c>
      <c r="F79" s="31">
        <v>2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f t="shared" si="8"/>
        <v>20</v>
      </c>
      <c r="S79" s="31">
        <f t="shared" si="9"/>
        <v>0</v>
      </c>
      <c r="T79" s="31">
        <v>6</v>
      </c>
      <c r="U79" s="31">
        <f t="shared" si="10"/>
        <v>39</v>
      </c>
    </row>
    <row r="80" spans="1:21">
      <c r="A80" s="20">
        <f t="shared" si="11"/>
        <v>75</v>
      </c>
      <c r="B80" s="21" t="s">
        <v>74</v>
      </c>
      <c r="C80" s="22" t="s">
        <v>16</v>
      </c>
      <c r="D80" s="35">
        <v>1</v>
      </c>
      <c r="E80" s="30">
        <v>1</v>
      </c>
      <c r="F80" s="31">
        <v>5</v>
      </c>
      <c r="G80" s="31">
        <v>0</v>
      </c>
      <c r="H80" s="31">
        <v>0</v>
      </c>
      <c r="I80" s="31">
        <v>2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f t="shared" si="8"/>
        <v>48.8</v>
      </c>
      <c r="S80" s="31">
        <f t="shared" si="9"/>
        <v>0</v>
      </c>
      <c r="T80" s="31">
        <v>10</v>
      </c>
      <c r="U80" s="31">
        <f t="shared" si="10"/>
        <v>58.8</v>
      </c>
    </row>
    <row r="81" spans="1:21">
      <c r="A81" s="20">
        <f t="shared" si="11"/>
        <v>76</v>
      </c>
      <c r="B81" s="21" t="s">
        <v>75</v>
      </c>
      <c r="C81" s="22" t="s">
        <v>12</v>
      </c>
      <c r="D81" s="35">
        <v>2</v>
      </c>
      <c r="E81" s="30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1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f t="shared" si="8"/>
        <v>0</v>
      </c>
      <c r="S81" s="31">
        <f t="shared" si="9"/>
        <v>2</v>
      </c>
      <c r="T81" s="31">
        <v>0</v>
      </c>
      <c r="U81" s="31">
        <f>(T81+R81)*D81</f>
        <v>0</v>
      </c>
    </row>
    <row r="82" spans="1:21">
      <c r="A82" s="20">
        <f t="shared" si="11"/>
        <v>77</v>
      </c>
      <c r="B82" s="21" t="s">
        <v>76</v>
      </c>
      <c r="C82" s="22" t="s">
        <v>12</v>
      </c>
      <c r="D82" s="35">
        <v>2</v>
      </c>
      <c r="E82" s="30">
        <v>2</v>
      </c>
      <c r="F82" s="31">
        <v>1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f t="shared" si="8"/>
        <v>16</v>
      </c>
      <c r="S82" s="31">
        <f t="shared" si="9"/>
        <v>0</v>
      </c>
      <c r="T82" s="31">
        <v>5</v>
      </c>
      <c r="U82" s="31">
        <f t="shared" si="10"/>
        <v>42</v>
      </c>
    </row>
    <row r="83" spans="1:21">
      <c r="A83" s="20">
        <f t="shared" si="11"/>
        <v>78</v>
      </c>
      <c r="B83" s="21" t="s">
        <v>77</v>
      </c>
      <c r="C83" s="22" t="s">
        <v>12</v>
      </c>
      <c r="D83" s="35">
        <v>2</v>
      </c>
      <c r="E83" s="30">
        <v>1</v>
      </c>
      <c r="F83" s="31">
        <v>1</v>
      </c>
      <c r="G83" s="31">
        <v>0</v>
      </c>
      <c r="H83" s="31">
        <v>0</v>
      </c>
      <c r="I83" s="31">
        <v>1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f t="shared" si="8"/>
        <v>14.4</v>
      </c>
      <c r="S83" s="31">
        <f t="shared" si="9"/>
        <v>0</v>
      </c>
      <c r="T83" s="31">
        <v>5</v>
      </c>
      <c r="U83" s="31">
        <f t="shared" si="10"/>
        <v>38.799999999999997</v>
      </c>
    </row>
    <row r="84" spans="1:21">
      <c r="A84" s="20">
        <f t="shared" si="11"/>
        <v>79</v>
      </c>
      <c r="B84" s="21" t="s">
        <v>121</v>
      </c>
      <c r="C84" s="22" t="s">
        <v>13</v>
      </c>
      <c r="D84" s="35">
        <v>1.5</v>
      </c>
      <c r="E84" s="30">
        <v>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f t="shared" si="8"/>
        <v>4</v>
      </c>
      <c r="S84" s="31">
        <f t="shared" si="9"/>
        <v>0</v>
      </c>
      <c r="U84" s="31">
        <f t="shared" si="10"/>
        <v>6</v>
      </c>
    </row>
    <row r="85" spans="1:21">
      <c r="A85" s="20">
        <f t="shared" si="11"/>
        <v>80</v>
      </c>
      <c r="B85" s="21" t="s">
        <v>78</v>
      </c>
      <c r="C85" s="22" t="s">
        <v>13</v>
      </c>
      <c r="D85" s="35">
        <v>1.5</v>
      </c>
      <c r="E85" s="30">
        <v>0</v>
      </c>
      <c r="F85" s="31">
        <v>1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1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f t="shared" si="8"/>
        <v>8</v>
      </c>
      <c r="S85" s="31">
        <f>L85*2+Q85*2*0.3+N85*2+O85*2*0.3+2/10*P85</f>
        <v>2</v>
      </c>
      <c r="T85" s="31">
        <v>2</v>
      </c>
      <c r="U85" s="31">
        <f t="shared" si="10"/>
        <v>15</v>
      </c>
    </row>
    <row r="86" spans="1:21">
      <c r="A86" s="20">
        <f t="shared" si="11"/>
        <v>81</v>
      </c>
      <c r="B86" s="21" t="s">
        <v>79</v>
      </c>
      <c r="C86" s="22" t="s">
        <v>13</v>
      </c>
      <c r="D86" s="35">
        <v>1.5</v>
      </c>
      <c r="E86" s="30">
        <v>1</v>
      </c>
      <c r="F86" s="31">
        <v>2</v>
      </c>
      <c r="G86" s="31">
        <v>0</v>
      </c>
      <c r="H86" s="31">
        <v>0</v>
      </c>
      <c r="I86" s="31">
        <v>1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f t="shared" si="8"/>
        <v>22.4</v>
      </c>
      <c r="S86" s="31">
        <f t="shared" si="9"/>
        <v>0</v>
      </c>
      <c r="T86" s="31">
        <v>8</v>
      </c>
      <c r="U86" s="31">
        <f t="shared" si="10"/>
        <v>45.599999999999994</v>
      </c>
    </row>
    <row r="87" spans="1:21">
      <c r="A87" s="20">
        <f t="shared" si="11"/>
        <v>82</v>
      </c>
      <c r="B87" s="21" t="s">
        <v>80</v>
      </c>
      <c r="C87" s="22" t="s">
        <v>13</v>
      </c>
      <c r="D87" s="35">
        <v>1.5</v>
      </c>
      <c r="E87" s="30">
        <v>1</v>
      </c>
      <c r="F87" s="31">
        <v>2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f t="shared" si="8"/>
        <v>20</v>
      </c>
      <c r="S87" s="31">
        <f t="shared" si="9"/>
        <v>0</v>
      </c>
      <c r="T87" s="31">
        <v>3</v>
      </c>
      <c r="U87" s="31">
        <f t="shared" si="10"/>
        <v>34.5</v>
      </c>
    </row>
    <row r="88" spans="1:21">
      <c r="A88" s="20">
        <f t="shared" si="11"/>
        <v>83</v>
      </c>
      <c r="B88" s="21" t="s">
        <v>133</v>
      </c>
      <c r="C88" s="22" t="s">
        <v>16</v>
      </c>
      <c r="D88" s="35">
        <v>1</v>
      </c>
      <c r="E88" s="30">
        <v>0</v>
      </c>
      <c r="F88" s="31">
        <v>0</v>
      </c>
      <c r="G88" s="31">
        <v>0</v>
      </c>
      <c r="H88" s="31">
        <v>1</v>
      </c>
      <c r="I88" s="31">
        <v>1</v>
      </c>
      <c r="J88" s="31">
        <v>0</v>
      </c>
      <c r="K88" s="31">
        <v>1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f t="shared" si="8"/>
        <v>7.6000000000000005</v>
      </c>
      <c r="S88" s="31">
        <f t="shared" si="9"/>
        <v>0</v>
      </c>
      <c r="T88" s="31">
        <v>0</v>
      </c>
      <c r="U88" s="31">
        <f t="shared" si="10"/>
        <v>7.6000000000000005</v>
      </c>
    </row>
    <row r="89" spans="1:21">
      <c r="A89" s="20">
        <f t="shared" si="11"/>
        <v>84</v>
      </c>
      <c r="B89" s="21" t="s">
        <v>81</v>
      </c>
      <c r="C89" s="22" t="s">
        <v>12</v>
      </c>
      <c r="D89" s="35">
        <v>2</v>
      </c>
      <c r="E89" s="30">
        <v>1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2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f t="shared" si="8"/>
        <v>4</v>
      </c>
      <c r="S89" s="31">
        <f t="shared" si="9"/>
        <v>4</v>
      </c>
      <c r="T89" s="31">
        <v>0</v>
      </c>
      <c r="U89" s="31">
        <f t="shared" si="10"/>
        <v>8</v>
      </c>
    </row>
    <row r="90" spans="1:21">
      <c r="A90" s="20">
        <f t="shared" si="11"/>
        <v>85</v>
      </c>
      <c r="B90" s="21" t="s">
        <v>82</v>
      </c>
      <c r="C90" s="22" t="s">
        <v>13</v>
      </c>
      <c r="D90" s="35">
        <v>1.5</v>
      </c>
      <c r="E90" s="30">
        <v>1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f t="shared" si="8"/>
        <v>4</v>
      </c>
      <c r="S90" s="31">
        <f t="shared" si="9"/>
        <v>0</v>
      </c>
      <c r="T90" s="31">
        <v>0</v>
      </c>
      <c r="U90" s="31">
        <f t="shared" si="10"/>
        <v>6</v>
      </c>
    </row>
    <row r="91" spans="1:21">
      <c r="A91" s="20">
        <f t="shared" si="11"/>
        <v>86</v>
      </c>
      <c r="B91" s="21" t="s">
        <v>83</v>
      </c>
      <c r="C91" s="22" t="s">
        <v>12</v>
      </c>
      <c r="D91" s="35">
        <v>2</v>
      </c>
      <c r="E91" s="30">
        <v>4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f t="shared" si="8"/>
        <v>24</v>
      </c>
      <c r="S91" s="31">
        <f t="shared" si="9"/>
        <v>0</v>
      </c>
      <c r="T91" s="31">
        <v>2</v>
      </c>
      <c r="U91" s="31">
        <f t="shared" si="10"/>
        <v>52</v>
      </c>
    </row>
    <row r="92" spans="1:21">
      <c r="A92" s="20">
        <f t="shared" si="11"/>
        <v>87</v>
      </c>
      <c r="B92" s="21" t="s">
        <v>84</v>
      </c>
      <c r="C92" s="22" t="s">
        <v>13</v>
      </c>
      <c r="D92" s="35">
        <v>1.5</v>
      </c>
      <c r="E92" s="30">
        <v>7</v>
      </c>
      <c r="F92" s="31">
        <v>5</v>
      </c>
      <c r="G92" s="31">
        <v>0</v>
      </c>
      <c r="H92" s="31">
        <v>1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f t="shared" si="8"/>
        <v>74.400000000000006</v>
      </c>
      <c r="S92" s="31">
        <f t="shared" si="9"/>
        <v>0</v>
      </c>
      <c r="T92" s="31">
        <v>15</v>
      </c>
      <c r="U92" s="31">
        <f t="shared" si="10"/>
        <v>134.10000000000002</v>
      </c>
    </row>
    <row r="93" spans="1:21">
      <c r="A93" s="20">
        <f t="shared" si="11"/>
        <v>88</v>
      </c>
      <c r="B93" s="21" t="s">
        <v>85</v>
      </c>
      <c r="C93" s="22" t="s">
        <v>12</v>
      </c>
      <c r="D93" s="35">
        <v>2</v>
      </c>
      <c r="E93" s="30">
        <v>2</v>
      </c>
      <c r="F93" s="31">
        <v>1</v>
      </c>
      <c r="G93" s="31">
        <v>0</v>
      </c>
      <c r="H93" s="31">
        <v>1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f t="shared" si="8"/>
        <v>20</v>
      </c>
      <c r="S93" s="31">
        <f t="shared" si="9"/>
        <v>0</v>
      </c>
      <c r="T93" s="31">
        <v>2</v>
      </c>
      <c r="U93" s="31">
        <f t="shared" si="10"/>
        <v>44</v>
      </c>
    </row>
    <row r="94" spans="1:21">
      <c r="A94" s="20">
        <f t="shared" si="11"/>
        <v>89</v>
      </c>
      <c r="B94" s="21" t="s">
        <v>86</v>
      </c>
      <c r="C94" s="22" t="s">
        <v>16</v>
      </c>
      <c r="D94" s="35">
        <v>1</v>
      </c>
      <c r="E94" s="30">
        <v>2</v>
      </c>
      <c r="F94" s="31">
        <v>2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f t="shared" si="8"/>
        <v>24</v>
      </c>
      <c r="S94" s="31">
        <f t="shared" si="9"/>
        <v>0</v>
      </c>
      <c r="T94" s="31">
        <v>3</v>
      </c>
      <c r="U94" s="31">
        <f t="shared" si="10"/>
        <v>27</v>
      </c>
    </row>
    <row r="95" spans="1:21">
      <c r="A95" s="20">
        <f t="shared" si="11"/>
        <v>90</v>
      </c>
      <c r="B95" s="21" t="s">
        <v>87</v>
      </c>
      <c r="C95" s="22" t="s">
        <v>16</v>
      </c>
      <c r="D95" s="35">
        <v>1</v>
      </c>
      <c r="E95" s="30">
        <v>4</v>
      </c>
      <c r="F95" s="31">
        <v>4</v>
      </c>
      <c r="G95" s="31">
        <v>1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f t="shared" si="8"/>
        <v>54</v>
      </c>
      <c r="S95" s="31">
        <f t="shared" si="9"/>
        <v>0</v>
      </c>
      <c r="T95" s="31">
        <v>9</v>
      </c>
      <c r="U95" s="31">
        <f t="shared" si="10"/>
        <v>63</v>
      </c>
    </row>
    <row r="96" spans="1:21">
      <c r="A96" s="20">
        <f t="shared" si="11"/>
        <v>91</v>
      </c>
      <c r="B96" s="21" t="s">
        <v>88</v>
      </c>
      <c r="C96" s="22" t="s">
        <v>13</v>
      </c>
      <c r="D96" s="35">
        <v>1.5</v>
      </c>
      <c r="E96" s="30">
        <v>0</v>
      </c>
      <c r="F96" s="31">
        <v>1</v>
      </c>
      <c r="G96" s="31">
        <v>0</v>
      </c>
      <c r="H96" s="31">
        <v>0</v>
      </c>
      <c r="I96" s="31">
        <v>1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f t="shared" si="8"/>
        <v>10.4</v>
      </c>
      <c r="S96" s="31">
        <f t="shared" si="9"/>
        <v>0</v>
      </c>
      <c r="T96" s="31">
        <v>2</v>
      </c>
      <c r="U96" s="31">
        <f t="shared" si="10"/>
        <v>18.600000000000001</v>
      </c>
    </row>
    <row r="97" spans="1:21">
      <c r="A97" s="20">
        <f t="shared" si="11"/>
        <v>92</v>
      </c>
      <c r="B97" s="21" t="s">
        <v>89</v>
      </c>
      <c r="C97" s="22" t="s">
        <v>16</v>
      </c>
      <c r="D97" s="35">
        <v>1</v>
      </c>
      <c r="E97" s="30">
        <v>16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f t="shared" si="8"/>
        <v>64</v>
      </c>
      <c r="S97" s="31">
        <f t="shared" si="9"/>
        <v>0</v>
      </c>
      <c r="T97" s="31">
        <v>0</v>
      </c>
      <c r="U97" s="31">
        <f t="shared" si="10"/>
        <v>64</v>
      </c>
    </row>
    <row r="98" spans="1:21">
      <c r="A98" s="20">
        <f t="shared" si="11"/>
        <v>93</v>
      </c>
      <c r="B98" s="21" t="s">
        <v>90</v>
      </c>
      <c r="C98" s="22" t="s">
        <v>12</v>
      </c>
      <c r="D98" s="35">
        <v>1.75</v>
      </c>
      <c r="E98" s="30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f t="shared" si="8"/>
        <v>0</v>
      </c>
      <c r="S98" s="31">
        <f t="shared" si="9"/>
        <v>0</v>
      </c>
      <c r="T98" s="31">
        <v>0</v>
      </c>
      <c r="U98" s="31">
        <f t="shared" si="10"/>
        <v>0</v>
      </c>
    </row>
    <row r="99" spans="1:21">
      <c r="A99" s="20">
        <f t="shared" si="11"/>
        <v>94</v>
      </c>
      <c r="B99" s="21" t="s">
        <v>91</v>
      </c>
      <c r="C99" s="22" t="s">
        <v>12</v>
      </c>
      <c r="D99" s="35">
        <v>2</v>
      </c>
      <c r="E99" s="30">
        <v>0</v>
      </c>
      <c r="F99" s="31">
        <v>1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f t="shared" si="8"/>
        <v>8</v>
      </c>
      <c r="S99" s="31">
        <f t="shared" si="9"/>
        <v>0</v>
      </c>
      <c r="T99" s="31">
        <v>2</v>
      </c>
      <c r="U99" s="31">
        <f t="shared" si="10"/>
        <v>20</v>
      </c>
    </row>
    <row r="100" spans="1:21">
      <c r="A100" s="20">
        <f t="shared" si="11"/>
        <v>95</v>
      </c>
      <c r="B100" s="21" t="s">
        <v>201</v>
      </c>
      <c r="C100" s="22" t="s">
        <v>12</v>
      </c>
      <c r="D100" s="35">
        <v>2</v>
      </c>
      <c r="E100" s="30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f t="shared" si="8"/>
        <v>0</v>
      </c>
      <c r="S100" s="31">
        <f t="shared" si="9"/>
        <v>0</v>
      </c>
      <c r="T100" s="31">
        <v>0</v>
      </c>
      <c r="U100" s="31">
        <f t="shared" si="10"/>
        <v>0</v>
      </c>
    </row>
    <row r="101" spans="1:21">
      <c r="A101" s="20">
        <f t="shared" si="11"/>
        <v>96</v>
      </c>
      <c r="B101" s="21" t="s">
        <v>92</v>
      </c>
      <c r="C101" s="22" t="s">
        <v>12</v>
      </c>
      <c r="D101" s="35">
        <v>2</v>
      </c>
      <c r="E101" s="30">
        <v>0</v>
      </c>
      <c r="F101" s="31">
        <v>1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f t="shared" si="8"/>
        <v>8</v>
      </c>
      <c r="S101" s="31">
        <f t="shared" si="9"/>
        <v>0</v>
      </c>
      <c r="T101" s="31">
        <v>2</v>
      </c>
      <c r="U101" s="31">
        <f t="shared" si="10"/>
        <v>20</v>
      </c>
    </row>
    <row r="102" spans="1:21">
      <c r="A102" s="20">
        <f t="shared" si="11"/>
        <v>97</v>
      </c>
      <c r="B102" s="21" t="s">
        <v>93</v>
      </c>
      <c r="C102" s="22" t="s">
        <v>13</v>
      </c>
      <c r="D102" s="35">
        <v>1.5</v>
      </c>
      <c r="E102" s="30">
        <v>1</v>
      </c>
      <c r="F102" s="31">
        <v>2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2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f t="shared" si="8"/>
        <v>20</v>
      </c>
      <c r="S102" s="31">
        <f t="shared" si="9"/>
        <v>4</v>
      </c>
      <c r="T102" s="31">
        <v>3</v>
      </c>
      <c r="U102" s="31">
        <f t="shared" si="10"/>
        <v>34.5</v>
      </c>
    </row>
    <row r="103" spans="1:21">
      <c r="A103" s="20">
        <f t="shared" si="11"/>
        <v>98</v>
      </c>
      <c r="B103" s="21" t="s">
        <v>94</v>
      </c>
      <c r="C103" s="22" t="s">
        <v>13</v>
      </c>
      <c r="D103" s="35">
        <v>1.5</v>
      </c>
      <c r="E103" s="30">
        <v>2</v>
      </c>
      <c r="F103" s="31">
        <v>3</v>
      </c>
      <c r="G103" s="31">
        <v>0</v>
      </c>
      <c r="H103" s="31">
        <v>0</v>
      </c>
      <c r="I103" s="31">
        <v>1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f t="shared" si="8"/>
        <v>34.4</v>
      </c>
      <c r="S103" s="31">
        <f t="shared" si="9"/>
        <v>0</v>
      </c>
      <c r="T103" s="31">
        <v>9</v>
      </c>
      <c r="U103" s="31">
        <f t="shared" si="10"/>
        <v>65.099999999999994</v>
      </c>
    </row>
    <row r="104" spans="1:21">
      <c r="A104" s="20">
        <f t="shared" si="11"/>
        <v>99</v>
      </c>
      <c r="B104" s="21" t="s">
        <v>202</v>
      </c>
      <c r="C104" s="22" t="s">
        <v>12</v>
      </c>
      <c r="D104" s="35">
        <v>2</v>
      </c>
      <c r="E104" s="30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f t="shared" si="8"/>
        <v>0</v>
      </c>
      <c r="S104" s="31">
        <f t="shared" si="9"/>
        <v>0</v>
      </c>
      <c r="T104" s="31">
        <v>0</v>
      </c>
      <c r="U104" s="31">
        <f t="shared" si="10"/>
        <v>0</v>
      </c>
    </row>
    <row r="105" spans="1:21">
      <c r="A105" s="20">
        <f t="shared" si="11"/>
        <v>100</v>
      </c>
      <c r="B105" s="21" t="s">
        <v>203</v>
      </c>
      <c r="C105" s="22" t="s">
        <v>13</v>
      </c>
      <c r="D105" s="35">
        <v>1.5</v>
      </c>
      <c r="E105" s="30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f t="shared" si="8"/>
        <v>0</v>
      </c>
      <c r="S105" s="31">
        <f t="shared" si="9"/>
        <v>0</v>
      </c>
      <c r="T105" s="31">
        <v>0</v>
      </c>
      <c r="U105" s="31">
        <f t="shared" si="10"/>
        <v>0</v>
      </c>
    </row>
    <row r="106" spans="1:21">
      <c r="A106" s="20">
        <f t="shared" si="11"/>
        <v>101</v>
      </c>
      <c r="B106" s="21" t="s">
        <v>204</v>
      </c>
      <c r="C106" s="22" t="s">
        <v>12</v>
      </c>
      <c r="D106" s="35">
        <v>2</v>
      </c>
      <c r="E106" s="30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f t="shared" si="8"/>
        <v>0</v>
      </c>
      <c r="S106" s="31">
        <f t="shared" si="9"/>
        <v>0</v>
      </c>
      <c r="T106" s="31">
        <v>0</v>
      </c>
      <c r="U106" s="31">
        <f t="shared" si="10"/>
        <v>0</v>
      </c>
    </row>
    <row r="107" spans="1:21">
      <c r="A107" s="20">
        <f t="shared" si="11"/>
        <v>102</v>
      </c>
      <c r="B107" s="21" t="s">
        <v>95</v>
      </c>
      <c r="C107" s="22" t="s">
        <v>12</v>
      </c>
      <c r="D107" s="35">
        <v>2</v>
      </c>
      <c r="E107" s="30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2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f t="shared" si="8"/>
        <v>0</v>
      </c>
      <c r="S107" s="31">
        <f t="shared" si="9"/>
        <v>4</v>
      </c>
      <c r="T107" s="31">
        <v>0</v>
      </c>
      <c r="U107" s="31">
        <f t="shared" si="10"/>
        <v>0</v>
      </c>
    </row>
    <row r="108" spans="1:21">
      <c r="A108" s="20">
        <f t="shared" si="11"/>
        <v>103</v>
      </c>
      <c r="B108" s="21" t="s">
        <v>135</v>
      </c>
      <c r="C108" s="40" t="s">
        <v>128</v>
      </c>
      <c r="D108" s="35">
        <v>2</v>
      </c>
      <c r="E108" s="30">
        <v>0</v>
      </c>
      <c r="F108" s="31">
        <v>0</v>
      </c>
      <c r="G108" s="31">
        <v>0</v>
      </c>
      <c r="H108" s="31">
        <v>0</v>
      </c>
      <c r="I108" s="31">
        <v>2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f t="shared" si="8"/>
        <v>4.8</v>
      </c>
      <c r="S108" s="31">
        <f t="shared" si="9"/>
        <v>0</v>
      </c>
      <c r="T108" s="31">
        <v>0</v>
      </c>
      <c r="U108" s="31">
        <f t="shared" si="10"/>
        <v>9.6</v>
      </c>
    </row>
    <row r="109" spans="1:21">
      <c r="A109" s="20">
        <f t="shared" si="11"/>
        <v>104</v>
      </c>
      <c r="B109" s="21" t="s">
        <v>136</v>
      </c>
      <c r="C109" s="22" t="s">
        <v>12</v>
      </c>
      <c r="D109" s="35">
        <v>2</v>
      </c>
      <c r="E109" s="30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f t="shared" si="8"/>
        <v>0</v>
      </c>
      <c r="S109" s="31">
        <f t="shared" si="9"/>
        <v>0</v>
      </c>
      <c r="T109" s="31">
        <v>0</v>
      </c>
      <c r="U109" s="31">
        <f t="shared" si="10"/>
        <v>0</v>
      </c>
    </row>
    <row r="110" spans="1:21">
      <c r="A110" s="20">
        <f t="shared" si="11"/>
        <v>105</v>
      </c>
      <c r="B110" s="21" t="s">
        <v>205</v>
      </c>
      <c r="C110" s="22" t="s">
        <v>13</v>
      </c>
      <c r="D110" s="35">
        <v>1.5</v>
      </c>
      <c r="E110" s="30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f t="shared" si="8"/>
        <v>0</v>
      </c>
      <c r="S110" s="31">
        <f t="shared" si="9"/>
        <v>0</v>
      </c>
      <c r="T110" s="31">
        <v>0</v>
      </c>
      <c r="U110" s="31">
        <f t="shared" si="10"/>
        <v>0</v>
      </c>
    </row>
    <row r="111" spans="1:21">
      <c r="A111" s="20">
        <f t="shared" si="11"/>
        <v>106</v>
      </c>
      <c r="B111" s="21" t="s">
        <v>206</v>
      </c>
      <c r="C111" s="22" t="s">
        <v>12</v>
      </c>
      <c r="D111" s="35">
        <v>2</v>
      </c>
      <c r="E111" s="30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f t="shared" si="8"/>
        <v>0</v>
      </c>
      <c r="S111" s="31">
        <f t="shared" si="9"/>
        <v>0</v>
      </c>
      <c r="T111" s="31">
        <v>0</v>
      </c>
      <c r="U111" s="31">
        <f t="shared" si="10"/>
        <v>0</v>
      </c>
    </row>
    <row r="112" spans="1:21">
      <c r="A112" s="20">
        <f t="shared" si="11"/>
        <v>107</v>
      </c>
      <c r="B112" s="21" t="s">
        <v>96</v>
      </c>
      <c r="C112" s="22" t="s">
        <v>13</v>
      </c>
      <c r="D112" s="35">
        <v>1.5</v>
      </c>
      <c r="E112" s="30">
        <v>1</v>
      </c>
      <c r="F112" s="31">
        <v>1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f>E112*4+F112*8+G112*6+H112*4+I112*8*0.3+J112*6*0.3+K112*4*0.3+Q112*10</f>
        <v>12</v>
      </c>
      <c r="S112" s="31">
        <f t="shared" si="9"/>
        <v>0</v>
      </c>
      <c r="T112" s="31">
        <v>3</v>
      </c>
      <c r="U112" s="31">
        <f t="shared" si="10"/>
        <v>22.5</v>
      </c>
    </row>
    <row r="113" spans="1:21">
      <c r="A113" s="20">
        <f t="shared" si="11"/>
        <v>108</v>
      </c>
      <c r="B113" s="21" t="s">
        <v>97</v>
      </c>
      <c r="C113" s="22" t="s">
        <v>13</v>
      </c>
      <c r="D113" s="35">
        <v>1.5</v>
      </c>
      <c r="E113" s="30">
        <v>1</v>
      </c>
      <c r="F113" s="31">
        <v>3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f t="shared" si="8"/>
        <v>28</v>
      </c>
      <c r="S113" s="31">
        <f t="shared" si="9"/>
        <v>0</v>
      </c>
      <c r="T113" s="31">
        <v>9</v>
      </c>
      <c r="U113" s="31">
        <f t="shared" si="10"/>
        <v>55.5</v>
      </c>
    </row>
    <row r="114" spans="1:21">
      <c r="A114" s="20">
        <f t="shared" si="11"/>
        <v>109</v>
      </c>
      <c r="B114" s="21" t="s">
        <v>130</v>
      </c>
      <c r="C114" s="22" t="s">
        <v>16</v>
      </c>
      <c r="D114" s="35">
        <v>1.25</v>
      </c>
      <c r="E114" s="30">
        <v>2</v>
      </c>
      <c r="F114" s="31">
        <v>3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f t="shared" si="8"/>
        <v>32</v>
      </c>
      <c r="S114" s="31">
        <f t="shared" si="9"/>
        <v>0</v>
      </c>
      <c r="T114" s="31">
        <v>8</v>
      </c>
      <c r="U114" s="31">
        <f t="shared" si="10"/>
        <v>50</v>
      </c>
    </row>
    <row r="115" spans="1:21">
      <c r="A115" s="20">
        <f t="shared" si="11"/>
        <v>110</v>
      </c>
      <c r="B115" s="21" t="s">
        <v>98</v>
      </c>
      <c r="C115" s="22" t="s">
        <v>16</v>
      </c>
      <c r="D115" s="35">
        <v>1</v>
      </c>
      <c r="E115" s="30">
        <v>6</v>
      </c>
      <c r="F115" s="31">
        <v>9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f t="shared" si="8"/>
        <v>96</v>
      </c>
      <c r="S115" s="31">
        <f t="shared" si="9"/>
        <v>0</v>
      </c>
      <c r="T115" s="31">
        <v>17</v>
      </c>
      <c r="U115" s="31">
        <f t="shared" si="10"/>
        <v>113</v>
      </c>
    </row>
    <row r="116" spans="1:21">
      <c r="A116" s="20">
        <f t="shared" si="11"/>
        <v>111</v>
      </c>
      <c r="B116" s="21" t="s">
        <v>207</v>
      </c>
      <c r="C116" s="22" t="s">
        <v>12</v>
      </c>
      <c r="D116" s="35">
        <v>2</v>
      </c>
      <c r="E116" s="30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f t="shared" si="8"/>
        <v>0</v>
      </c>
      <c r="S116" s="31">
        <f t="shared" si="9"/>
        <v>0</v>
      </c>
      <c r="T116" s="31">
        <v>0</v>
      </c>
      <c r="U116" s="31">
        <f t="shared" si="10"/>
        <v>0</v>
      </c>
    </row>
    <row r="117" spans="1:21">
      <c r="A117" s="20">
        <f t="shared" si="11"/>
        <v>112</v>
      </c>
      <c r="B117" s="21" t="s">
        <v>208</v>
      </c>
      <c r="C117" s="22" t="s">
        <v>12</v>
      </c>
      <c r="D117" s="35">
        <v>2</v>
      </c>
      <c r="E117" s="30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f t="shared" si="8"/>
        <v>0</v>
      </c>
      <c r="S117" s="31">
        <f t="shared" si="9"/>
        <v>0</v>
      </c>
      <c r="T117" s="31">
        <v>0</v>
      </c>
      <c r="U117" s="31">
        <f t="shared" si="10"/>
        <v>0</v>
      </c>
    </row>
    <row r="118" spans="1:21">
      <c r="A118" s="20">
        <f t="shared" si="11"/>
        <v>113</v>
      </c>
      <c r="B118" s="21" t="s">
        <v>192</v>
      </c>
      <c r="C118" s="22" t="s">
        <v>12</v>
      </c>
      <c r="D118" s="35">
        <v>1.75</v>
      </c>
      <c r="E118" s="30">
        <v>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f t="shared" si="8"/>
        <v>12</v>
      </c>
      <c r="S118" s="31">
        <f t="shared" si="9"/>
        <v>0</v>
      </c>
      <c r="T118" s="31">
        <v>0</v>
      </c>
      <c r="U118" s="31">
        <f t="shared" si="10"/>
        <v>21</v>
      </c>
    </row>
    <row r="119" spans="1:21">
      <c r="A119" s="20">
        <f t="shared" si="11"/>
        <v>114</v>
      </c>
      <c r="B119" s="21" t="s">
        <v>100</v>
      </c>
      <c r="C119" s="22" t="s">
        <v>13</v>
      </c>
      <c r="D119" s="35">
        <v>1.5</v>
      </c>
      <c r="E119" s="30">
        <v>3</v>
      </c>
      <c r="F119" s="31">
        <v>7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f t="shared" si="8"/>
        <v>68</v>
      </c>
      <c r="S119" s="31">
        <f t="shared" si="9"/>
        <v>0</v>
      </c>
      <c r="T119" s="31">
        <v>18</v>
      </c>
      <c r="U119" s="31">
        <f t="shared" si="10"/>
        <v>129</v>
      </c>
    </row>
    <row r="120" spans="1:21">
      <c r="A120" s="20">
        <f t="shared" si="11"/>
        <v>115</v>
      </c>
      <c r="B120" s="21" t="s">
        <v>101</v>
      </c>
      <c r="C120" s="22" t="s">
        <v>13</v>
      </c>
      <c r="D120" s="35">
        <v>1.5</v>
      </c>
      <c r="E120" s="30">
        <v>2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1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f t="shared" si="8"/>
        <v>8</v>
      </c>
      <c r="S120" s="31">
        <f t="shared" si="9"/>
        <v>2</v>
      </c>
      <c r="T120" s="31">
        <v>0</v>
      </c>
      <c r="U120" s="31">
        <f t="shared" si="10"/>
        <v>12</v>
      </c>
    </row>
    <row r="121" spans="1:21">
      <c r="A121" s="20">
        <f t="shared" si="11"/>
        <v>116</v>
      </c>
      <c r="B121" s="21" t="s">
        <v>102</v>
      </c>
      <c r="C121" s="43" t="s">
        <v>125</v>
      </c>
      <c r="D121" s="35">
        <v>1.75</v>
      </c>
      <c r="E121" s="30">
        <v>1</v>
      </c>
      <c r="F121" s="31">
        <v>3</v>
      </c>
      <c r="G121" s="31">
        <v>0</v>
      </c>
      <c r="H121" s="31">
        <v>1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f t="shared" si="8"/>
        <v>32</v>
      </c>
      <c r="S121" s="31">
        <f t="shared" si="9"/>
        <v>0</v>
      </c>
      <c r="T121" s="31">
        <v>5</v>
      </c>
      <c r="U121" s="31">
        <f t="shared" si="10"/>
        <v>64.75</v>
      </c>
    </row>
    <row r="122" spans="1:21">
      <c r="A122" s="20">
        <f t="shared" si="11"/>
        <v>117</v>
      </c>
      <c r="B122" s="21" t="s">
        <v>137</v>
      </c>
      <c r="C122" s="40" t="s">
        <v>128</v>
      </c>
      <c r="D122" s="35">
        <v>2</v>
      </c>
      <c r="E122" s="30">
        <v>0</v>
      </c>
      <c r="F122" s="31">
        <v>0</v>
      </c>
      <c r="G122" s="31">
        <v>0</v>
      </c>
      <c r="H122" s="31">
        <v>0</v>
      </c>
      <c r="I122" s="31">
        <v>1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f t="shared" si="8"/>
        <v>2.4</v>
      </c>
      <c r="S122" s="31">
        <f t="shared" si="9"/>
        <v>0</v>
      </c>
      <c r="T122" s="31">
        <v>0</v>
      </c>
      <c r="U122" s="31">
        <f t="shared" si="10"/>
        <v>4.8</v>
      </c>
    </row>
    <row r="123" spans="1:21">
      <c r="A123" s="20">
        <f t="shared" si="11"/>
        <v>118</v>
      </c>
      <c r="B123" s="21" t="s">
        <v>103</v>
      </c>
      <c r="C123" s="22" t="s">
        <v>12</v>
      </c>
      <c r="D123" s="35">
        <v>2</v>
      </c>
      <c r="E123" s="30">
        <v>0</v>
      </c>
      <c r="F123" s="31">
        <v>4</v>
      </c>
      <c r="G123" s="31">
        <v>0</v>
      </c>
      <c r="H123" s="31">
        <v>0</v>
      </c>
      <c r="I123" s="31">
        <v>1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R123" s="31">
        <f t="shared" si="8"/>
        <v>34.4</v>
      </c>
      <c r="S123" s="31">
        <f t="shared" si="9"/>
        <v>0</v>
      </c>
      <c r="T123" s="31">
        <v>8</v>
      </c>
      <c r="U123" s="31">
        <f t="shared" si="10"/>
        <v>84.8</v>
      </c>
    </row>
    <row r="124" spans="1:21">
      <c r="A124" s="20">
        <f t="shared" si="11"/>
        <v>119</v>
      </c>
      <c r="B124" s="21" t="s">
        <v>104</v>
      </c>
      <c r="C124" s="22" t="s">
        <v>16</v>
      </c>
      <c r="D124" s="35">
        <v>1</v>
      </c>
      <c r="E124" s="30">
        <v>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Q124" s="31">
        <v>0</v>
      </c>
      <c r="R124" s="31">
        <f t="shared" si="8"/>
        <v>4</v>
      </c>
      <c r="S124" s="31">
        <f t="shared" si="9"/>
        <v>0</v>
      </c>
      <c r="U124" s="31">
        <f t="shared" si="10"/>
        <v>4</v>
      </c>
    </row>
    <row r="125" spans="1:21">
      <c r="A125" s="20">
        <f t="shared" si="11"/>
        <v>120</v>
      </c>
      <c r="B125" s="21" t="s">
        <v>105</v>
      </c>
      <c r="C125" s="22" t="s">
        <v>12</v>
      </c>
      <c r="D125" s="35">
        <v>2</v>
      </c>
      <c r="E125" s="30">
        <v>0</v>
      </c>
      <c r="F125" s="31">
        <v>1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f t="shared" si="8"/>
        <v>8</v>
      </c>
      <c r="S125" s="31">
        <f t="shared" si="9"/>
        <v>0</v>
      </c>
      <c r="T125" s="31">
        <v>2</v>
      </c>
      <c r="U125" s="31">
        <f t="shared" si="10"/>
        <v>20</v>
      </c>
    </row>
    <row r="126" spans="1:21">
      <c r="A126" s="20">
        <f t="shared" si="11"/>
        <v>121</v>
      </c>
      <c r="B126" s="21" t="s">
        <v>106</v>
      </c>
      <c r="C126" s="22" t="s">
        <v>13</v>
      </c>
      <c r="D126" s="35">
        <v>1.5</v>
      </c>
      <c r="E126" s="30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2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f t="shared" si="8"/>
        <v>0</v>
      </c>
      <c r="S126" s="31">
        <f t="shared" si="9"/>
        <v>4</v>
      </c>
      <c r="T126" s="31">
        <v>0</v>
      </c>
      <c r="U126" s="31">
        <f t="shared" si="10"/>
        <v>0</v>
      </c>
    </row>
    <row r="127" spans="1:21">
      <c r="A127" s="20">
        <f t="shared" si="11"/>
        <v>122</v>
      </c>
      <c r="B127" s="21" t="s">
        <v>107</v>
      </c>
      <c r="C127" s="22" t="s">
        <v>16</v>
      </c>
      <c r="D127" s="35">
        <v>1</v>
      </c>
      <c r="E127" s="30">
        <v>5</v>
      </c>
      <c r="F127" s="31">
        <v>8</v>
      </c>
      <c r="G127" s="31">
        <v>0</v>
      </c>
      <c r="H127" s="31">
        <v>1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f t="shared" si="8"/>
        <v>88</v>
      </c>
      <c r="S127" s="31">
        <f t="shared" si="9"/>
        <v>0</v>
      </c>
      <c r="T127" s="31">
        <v>21</v>
      </c>
      <c r="U127" s="31">
        <f t="shared" si="10"/>
        <v>109</v>
      </c>
    </row>
    <row r="128" spans="1:21">
      <c r="A128" s="20">
        <f t="shared" si="11"/>
        <v>123</v>
      </c>
      <c r="B128" s="21" t="s">
        <v>108</v>
      </c>
      <c r="C128" s="22" t="s">
        <v>16</v>
      </c>
      <c r="D128" s="35">
        <v>1</v>
      </c>
      <c r="E128" s="30">
        <v>5</v>
      </c>
      <c r="F128" s="31">
        <v>2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f t="shared" si="8"/>
        <v>36</v>
      </c>
      <c r="S128" s="31">
        <f t="shared" si="9"/>
        <v>0</v>
      </c>
      <c r="T128" s="31">
        <v>5</v>
      </c>
      <c r="U128" s="31">
        <f t="shared" si="10"/>
        <v>41</v>
      </c>
    </row>
    <row r="129" spans="1:21">
      <c r="A129" s="20">
        <f t="shared" si="11"/>
        <v>124</v>
      </c>
      <c r="B129" s="21" t="s">
        <v>109</v>
      </c>
      <c r="C129" s="22" t="s">
        <v>12</v>
      </c>
      <c r="D129" s="35">
        <v>2</v>
      </c>
      <c r="E129" s="30">
        <v>0</v>
      </c>
      <c r="F129" s="31">
        <v>1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f t="shared" si="8"/>
        <v>8</v>
      </c>
      <c r="S129" s="31">
        <f t="shared" si="9"/>
        <v>0</v>
      </c>
      <c r="T129" s="31">
        <v>2</v>
      </c>
      <c r="U129" s="31">
        <f t="shared" si="10"/>
        <v>20</v>
      </c>
    </row>
    <row r="130" spans="1:21">
      <c r="A130" s="20">
        <f t="shared" si="11"/>
        <v>125</v>
      </c>
      <c r="B130" s="21" t="s">
        <v>138</v>
      </c>
      <c r="C130" s="40" t="s">
        <v>128</v>
      </c>
      <c r="D130" s="35">
        <v>2</v>
      </c>
      <c r="E130" s="30">
        <v>0</v>
      </c>
      <c r="F130" s="31">
        <v>2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f t="shared" si="8"/>
        <v>16</v>
      </c>
      <c r="S130" s="31">
        <f t="shared" si="9"/>
        <v>0</v>
      </c>
      <c r="T130" s="31">
        <v>2</v>
      </c>
      <c r="U130" s="31">
        <f t="shared" si="10"/>
        <v>36</v>
      </c>
    </row>
    <row r="131" spans="1:21">
      <c r="A131" s="20">
        <f>A130+1</f>
        <v>126</v>
      </c>
      <c r="B131" s="21" t="s">
        <v>110</v>
      </c>
      <c r="C131" s="22" t="s">
        <v>13</v>
      </c>
      <c r="D131" s="35">
        <v>1.5</v>
      </c>
      <c r="E131" s="30">
        <v>2</v>
      </c>
      <c r="F131" s="31">
        <v>2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f t="shared" si="8"/>
        <v>24</v>
      </c>
      <c r="S131" s="31">
        <f t="shared" si="9"/>
        <v>0</v>
      </c>
      <c r="T131" s="31">
        <v>8</v>
      </c>
      <c r="U131" s="31">
        <f t="shared" si="10"/>
        <v>48</v>
      </c>
    </row>
    <row r="132" spans="1:21">
      <c r="A132" s="20">
        <f t="shared" ref="A132:A137" si="12">A131+1</f>
        <v>127</v>
      </c>
      <c r="B132" s="21" t="s">
        <v>209</v>
      </c>
      <c r="C132" s="22" t="s">
        <v>12</v>
      </c>
      <c r="D132" s="35">
        <v>2</v>
      </c>
      <c r="E132" s="30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f t="shared" si="8"/>
        <v>0</v>
      </c>
      <c r="S132" s="31">
        <f t="shared" si="9"/>
        <v>0</v>
      </c>
      <c r="T132" s="31">
        <v>0</v>
      </c>
      <c r="U132" s="31">
        <f t="shared" si="10"/>
        <v>0</v>
      </c>
    </row>
    <row r="133" spans="1:21">
      <c r="A133" s="20">
        <f t="shared" si="12"/>
        <v>128</v>
      </c>
      <c r="B133" s="21" t="s">
        <v>210</v>
      </c>
      <c r="C133" s="22" t="s">
        <v>13</v>
      </c>
      <c r="D133" s="35">
        <v>1.5</v>
      </c>
      <c r="E133" s="30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f t="shared" si="8"/>
        <v>0</v>
      </c>
      <c r="S133" s="31">
        <f t="shared" si="9"/>
        <v>0</v>
      </c>
      <c r="T133" s="31">
        <v>0</v>
      </c>
      <c r="U133" s="31">
        <f t="shared" si="10"/>
        <v>0</v>
      </c>
    </row>
    <row r="134" spans="1:21">
      <c r="A134" s="20">
        <f t="shared" si="12"/>
        <v>129</v>
      </c>
      <c r="B134" s="21" t="s">
        <v>111</v>
      </c>
      <c r="C134" s="22" t="s">
        <v>12</v>
      </c>
      <c r="D134" s="35">
        <v>2</v>
      </c>
      <c r="E134" s="30">
        <v>0</v>
      </c>
      <c r="F134" s="31">
        <v>1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f t="shared" si="8"/>
        <v>8</v>
      </c>
      <c r="S134" s="31">
        <f t="shared" si="9"/>
        <v>0</v>
      </c>
      <c r="T134" s="31">
        <v>2</v>
      </c>
      <c r="U134" s="31">
        <f t="shared" si="10"/>
        <v>20</v>
      </c>
    </row>
    <row r="135" spans="1:21">
      <c r="A135" s="20">
        <f t="shared" si="12"/>
        <v>130</v>
      </c>
      <c r="B135" s="21" t="s">
        <v>139</v>
      </c>
      <c r="C135" s="40" t="s">
        <v>128</v>
      </c>
      <c r="D135" s="35">
        <v>2</v>
      </c>
      <c r="E135" s="30">
        <v>0</v>
      </c>
      <c r="F135" s="31">
        <v>0</v>
      </c>
      <c r="G135" s="31">
        <v>0</v>
      </c>
      <c r="H135" s="31">
        <v>0</v>
      </c>
      <c r="I135" s="31">
        <v>1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f t="shared" si="8"/>
        <v>2.4</v>
      </c>
      <c r="S135" s="31">
        <f t="shared" si="9"/>
        <v>0</v>
      </c>
      <c r="T135" s="31">
        <v>0</v>
      </c>
      <c r="U135" s="31">
        <f t="shared" si="10"/>
        <v>4.8</v>
      </c>
    </row>
    <row r="136" spans="1:21">
      <c r="A136" s="20">
        <f t="shared" si="12"/>
        <v>131</v>
      </c>
      <c r="B136" s="21" t="s">
        <v>211</v>
      </c>
      <c r="C136" s="22" t="s">
        <v>12</v>
      </c>
      <c r="D136" s="35">
        <v>2</v>
      </c>
      <c r="E136" s="30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f t="shared" si="8"/>
        <v>0</v>
      </c>
      <c r="S136" s="31">
        <f t="shared" si="9"/>
        <v>0</v>
      </c>
      <c r="T136" s="31">
        <v>0</v>
      </c>
      <c r="U136" s="31">
        <f t="shared" si="10"/>
        <v>0</v>
      </c>
    </row>
    <row r="137" spans="1:21">
      <c r="A137" s="20">
        <f t="shared" si="12"/>
        <v>132</v>
      </c>
      <c r="B137" s="21" t="s">
        <v>112</v>
      </c>
      <c r="C137" s="22" t="s">
        <v>12</v>
      </c>
      <c r="D137" s="35">
        <v>2</v>
      </c>
      <c r="E137" s="30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f t="shared" si="8"/>
        <v>0</v>
      </c>
      <c r="S137" s="31">
        <f t="shared" si="9"/>
        <v>0</v>
      </c>
      <c r="T137" s="31">
        <v>0</v>
      </c>
      <c r="U137" s="31">
        <f t="shared" si="10"/>
        <v>0</v>
      </c>
    </row>
    <row r="138" spans="1:21">
      <c r="D138" s="44"/>
    </row>
  </sheetData>
  <mergeCells count="17">
    <mergeCell ref="U1:U2"/>
    <mergeCell ref="F1:H1"/>
    <mergeCell ref="A1:A2"/>
    <mergeCell ref="B1:B2"/>
    <mergeCell ref="C1:C2"/>
    <mergeCell ref="D1:D2"/>
    <mergeCell ref="E1:E2"/>
    <mergeCell ref="P1:P2"/>
    <mergeCell ref="Q1:Q2"/>
    <mergeCell ref="R1:R2"/>
    <mergeCell ref="S1:S2"/>
    <mergeCell ref="T1:T2"/>
    <mergeCell ref="I1:K1"/>
    <mergeCell ref="L1:L2"/>
    <mergeCell ref="M1:M2"/>
    <mergeCell ref="N1:N2"/>
    <mergeCell ref="O1:O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pane ySplit="1" topLeftCell="A2" activePane="bottomLeft" state="frozen"/>
      <selection pane="bottomLeft" activeCell="J2" sqref="J2"/>
    </sheetView>
  </sheetViews>
  <sheetFormatPr defaultRowHeight="14.25"/>
  <cols>
    <col min="2" max="4" width="16.125" customWidth="1"/>
    <col min="5" max="5" width="24.5" customWidth="1"/>
    <col min="6" max="6" width="13.375" customWidth="1"/>
    <col min="7" max="7" width="12.125" customWidth="1"/>
    <col min="8" max="8" width="11.875" customWidth="1"/>
    <col min="9" max="9" width="14.5" customWidth="1"/>
    <col min="10" max="10" width="24.375" customWidth="1"/>
  </cols>
  <sheetData>
    <row r="1" spans="1:10" ht="26.25">
      <c r="A1" s="2" t="s">
        <v>0</v>
      </c>
      <c r="B1" s="2" t="s">
        <v>1</v>
      </c>
      <c r="C1" s="2" t="s">
        <v>165</v>
      </c>
      <c r="D1" s="2" t="s">
        <v>182</v>
      </c>
      <c r="E1" s="2" t="s">
        <v>188</v>
      </c>
      <c r="F1" s="3" t="s">
        <v>143</v>
      </c>
      <c r="G1" s="3" t="s">
        <v>144</v>
      </c>
      <c r="H1" s="3" t="s">
        <v>145</v>
      </c>
      <c r="I1" s="3" t="s">
        <v>146</v>
      </c>
      <c r="J1" s="4" t="s">
        <v>147</v>
      </c>
    </row>
    <row r="2" spans="1:10" ht="16.5">
      <c r="A2" s="9">
        <v>1</v>
      </c>
      <c r="B2" s="5" t="s">
        <v>77</v>
      </c>
      <c r="C2" s="6" t="s">
        <v>166</v>
      </c>
      <c r="D2" s="7" t="s">
        <v>183</v>
      </c>
      <c r="E2" s="8">
        <v>14.4</v>
      </c>
      <c r="F2" s="8">
        <v>14.4</v>
      </c>
      <c r="G2" s="9"/>
      <c r="H2" s="9"/>
      <c r="I2" s="9">
        <f>F2+G2+H2</f>
        <v>14.4</v>
      </c>
      <c r="J2" s="9">
        <f>F2*2+G2*1.5+H2*1</f>
        <v>28.8</v>
      </c>
    </row>
    <row r="3" spans="1:10" ht="16.5">
      <c r="A3" s="9">
        <f>A2+1</f>
        <v>2</v>
      </c>
      <c r="B3" s="5" t="s">
        <v>56</v>
      </c>
      <c r="C3" s="6" t="s">
        <v>166</v>
      </c>
      <c r="D3" s="7" t="s">
        <v>183</v>
      </c>
      <c r="E3" s="8">
        <v>14.4</v>
      </c>
      <c r="F3" s="8">
        <v>14.4</v>
      </c>
      <c r="G3" s="9"/>
      <c r="H3" s="9"/>
      <c r="I3" s="9">
        <f t="shared" ref="I3:I66" si="0">F3+G3+H3</f>
        <v>14.4</v>
      </c>
      <c r="J3" s="9">
        <f t="shared" ref="J3:J66" si="1">F3*2+G3*1.5+H3*1</f>
        <v>28.8</v>
      </c>
    </row>
    <row r="4" spans="1:10" ht="16.5">
      <c r="A4" s="9">
        <f t="shared" ref="A4:A67" si="2">A3+1</f>
        <v>3</v>
      </c>
      <c r="B4" s="5" t="s">
        <v>148</v>
      </c>
      <c r="C4" s="6" t="s">
        <v>166</v>
      </c>
      <c r="D4" s="7" t="s">
        <v>183</v>
      </c>
      <c r="E4" s="8">
        <v>14.4</v>
      </c>
      <c r="F4" s="8">
        <v>14.4</v>
      </c>
      <c r="G4" s="9"/>
      <c r="H4" s="9"/>
      <c r="I4" s="9">
        <f t="shared" si="0"/>
        <v>14.4</v>
      </c>
      <c r="J4" s="9">
        <f t="shared" si="1"/>
        <v>28.8</v>
      </c>
    </row>
    <row r="5" spans="1:10" ht="16.5">
      <c r="A5" s="9">
        <f t="shared" si="2"/>
        <v>4</v>
      </c>
      <c r="B5" s="5" t="s">
        <v>29</v>
      </c>
      <c r="C5" s="6" t="s">
        <v>166</v>
      </c>
      <c r="D5" s="7" t="s">
        <v>183</v>
      </c>
      <c r="E5" s="8">
        <v>14.4</v>
      </c>
      <c r="F5" s="8">
        <v>14.4</v>
      </c>
      <c r="G5" s="9"/>
      <c r="H5" s="9"/>
      <c r="I5" s="9">
        <f t="shared" si="0"/>
        <v>14.4</v>
      </c>
      <c r="J5" s="9">
        <f t="shared" si="1"/>
        <v>28.8</v>
      </c>
    </row>
    <row r="6" spans="1:10" ht="16.5">
      <c r="A6" s="9">
        <f t="shared" si="2"/>
        <v>5</v>
      </c>
      <c r="B6" s="5" t="s">
        <v>149</v>
      </c>
      <c r="C6" s="6" t="s">
        <v>166</v>
      </c>
      <c r="D6" s="7" t="s">
        <v>183</v>
      </c>
      <c r="E6" s="8">
        <v>25.5</v>
      </c>
      <c r="F6" s="8">
        <v>25.5</v>
      </c>
      <c r="G6" s="9"/>
      <c r="H6" s="9"/>
      <c r="I6" s="9">
        <f t="shared" si="0"/>
        <v>25.5</v>
      </c>
      <c r="J6" s="9">
        <f t="shared" si="1"/>
        <v>51</v>
      </c>
    </row>
    <row r="7" spans="1:10" ht="16.5">
      <c r="A7" s="9">
        <f t="shared" si="2"/>
        <v>6</v>
      </c>
      <c r="B7" s="5" t="s">
        <v>150</v>
      </c>
      <c r="C7" s="6" t="s">
        <v>166</v>
      </c>
      <c r="D7" s="7" t="s">
        <v>183</v>
      </c>
      <c r="E7" s="8">
        <v>26</v>
      </c>
      <c r="F7" s="8">
        <v>26</v>
      </c>
      <c r="G7" s="9"/>
      <c r="H7" s="9"/>
      <c r="I7" s="9">
        <f t="shared" si="0"/>
        <v>26</v>
      </c>
      <c r="J7" s="9">
        <f t="shared" si="1"/>
        <v>52</v>
      </c>
    </row>
    <row r="8" spans="1:10" ht="16.5">
      <c r="A8" s="9">
        <f t="shared" si="2"/>
        <v>7</v>
      </c>
      <c r="B8" s="5" t="s">
        <v>15</v>
      </c>
      <c r="C8" s="6" t="s">
        <v>166</v>
      </c>
      <c r="D8" s="7" t="s">
        <v>183</v>
      </c>
      <c r="E8" s="8">
        <v>29.5</v>
      </c>
      <c r="F8" s="8">
        <v>29.5</v>
      </c>
      <c r="G8" s="9"/>
      <c r="H8" s="9"/>
      <c r="I8" s="9">
        <f t="shared" si="0"/>
        <v>29.5</v>
      </c>
      <c r="J8" s="9">
        <f t="shared" si="1"/>
        <v>59</v>
      </c>
    </row>
    <row r="9" spans="1:10" ht="16.5">
      <c r="A9" s="9">
        <f t="shared" si="2"/>
        <v>8</v>
      </c>
      <c r="B9" s="5" t="s">
        <v>99</v>
      </c>
      <c r="C9" s="6" t="s">
        <v>166</v>
      </c>
      <c r="D9" s="7" t="s">
        <v>183</v>
      </c>
      <c r="E9" s="8">
        <v>23</v>
      </c>
      <c r="F9" s="8">
        <v>23</v>
      </c>
      <c r="G9" s="9"/>
      <c r="H9" s="9"/>
      <c r="I9" s="9">
        <f t="shared" si="0"/>
        <v>23</v>
      </c>
      <c r="J9" s="9">
        <f t="shared" si="1"/>
        <v>46</v>
      </c>
    </row>
    <row r="10" spans="1:10" ht="16.5">
      <c r="A10" s="9">
        <f t="shared" si="2"/>
        <v>9</v>
      </c>
      <c r="B10" s="5" t="s">
        <v>151</v>
      </c>
      <c r="C10" s="6" t="s">
        <v>167</v>
      </c>
      <c r="D10" s="7" t="s">
        <v>184</v>
      </c>
      <c r="E10" s="8">
        <v>7.5</v>
      </c>
      <c r="F10" s="8">
        <v>7.5</v>
      </c>
      <c r="G10" s="9"/>
      <c r="H10" s="9"/>
      <c r="I10" s="9">
        <f t="shared" si="0"/>
        <v>7.5</v>
      </c>
      <c r="J10" s="9">
        <f t="shared" si="1"/>
        <v>15</v>
      </c>
    </row>
    <row r="11" spans="1:10" ht="16.5">
      <c r="A11" s="9">
        <f t="shared" si="2"/>
        <v>10</v>
      </c>
      <c r="B11" s="5" t="s">
        <v>152</v>
      </c>
      <c r="C11" s="6" t="s">
        <v>168</v>
      </c>
      <c r="D11" s="7" t="s">
        <v>185</v>
      </c>
      <c r="E11" s="8">
        <v>5</v>
      </c>
      <c r="F11" s="10">
        <v>0</v>
      </c>
      <c r="G11" s="9"/>
      <c r="H11" s="9"/>
      <c r="I11" s="9">
        <f t="shared" si="0"/>
        <v>0</v>
      </c>
      <c r="J11" s="9">
        <f t="shared" si="1"/>
        <v>0</v>
      </c>
    </row>
    <row r="12" spans="1:10" ht="16.5">
      <c r="A12" s="9">
        <f t="shared" si="2"/>
        <v>11</v>
      </c>
      <c r="B12" s="5" t="s">
        <v>153</v>
      </c>
      <c r="C12" s="6" t="s">
        <v>169</v>
      </c>
      <c r="D12" s="7" t="s">
        <v>183</v>
      </c>
      <c r="E12" s="8">
        <v>2.25</v>
      </c>
      <c r="F12" s="8">
        <v>2.25</v>
      </c>
      <c r="G12" s="9"/>
      <c r="H12" s="9"/>
      <c r="I12" s="9">
        <f t="shared" si="0"/>
        <v>2.25</v>
      </c>
      <c r="J12" s="9">
        <f t="shared" si="1"/>
        <v>4.5</v>
      </c>
    </row>
    <row r="13" spans="1:10" ht="16.5">
      <c r="A13" s="9">
        <f t="shared" si="2"/>
        <v>12</v>
      </c>
      <c r="B13" s="5" t="s">
        <v>154</v>
      </c>
      <c r="C13" s="6" t="s">
        <v>169</v>
      </c>
      <c r="D13" s="7" t="s">
        <v>183</v>
      </c>
      <c r="E13" s="8">
        <v>1.58</v>
      </c>
      <c r="F13" s="8">
        <v>1.58</v>
      </c>
      <c r="G13" s="9"/>
      <c r="H13" s="9"/>
      <c r="I13" s="9">
        <f t="shared" si="0"/>
        <v>1.58</v>
      </c>
      <c r="J13" s="9">
        <f t="shared" si="1"/>
        <v>3.16</v>
      </c>
    </row>
    <row r="14" spans="1:10" ht="16.5">
      <c r="A14" s="9">
        <f t="shared" si="2"/>
        <v>13</v>
      </c>
      <c r="B14" s="5" t="s">
        <v>76</v>
      </c>
      <c r="C14" s="6" t="s">
        <v>169</v>
      </c>
      <c r="D14" s="7" t="s">
        <v>183</v>
      </c>
      <c r="E14" s="8">
        <v>1.64</v>
      </c>
      <c r="F14" s="8">
        <v>1.64</v>
      </c>
      <c r="G14" s="9"/>
      <c r="H14" s="9"/>
      <c r="I14" s="9">
        <f t="shared" si="0"/>
        <v>1.64</v>
      </c>
      <c r="J14" s="9">
        <f t="shared" si="1"/>
        <v>3.28</v>
      </c>
    </row>
    <row r="15" spans="1:10" ht="16.5">
      <c r="A15" s="9">
        <f t="shared" si="2"/>
        <v>14</v>
      </c>
      <c r="B15" s="5" t="s">
        <v>155</v>
      </c>
      <c r="C15" s="6" t="s">
        <v>169</v>
      </c>
      <c r="D15" s="7" t="s">
        <v>183</v>
      </c>
      <c r="E15" s="8">
        <v>1.56</v>
      </c>
      <c r="F15" s="8">
        <v>1.56</v>
      </c>
      <c r="G15" s="9"/>
      <c r="H15" s="9"/>
      <c r="I15" s="9">
        <f t="shared" si="0"/>
        <v>1.56</v>
      </c>
      <c r="J15" s="9">
        <f t="shared" si="1"/>
        <v>3.12</v>
      </c>
    </row>
    <row r="16" spans="1:10" ht="16.5">
      <c r="A16" s="9">
        <f t="shared" si="2"/>
        <v>15</v>
      </c>
      <c r="B16" s="5" t="s">
        <v>65</v>
      </c>
      <c r="C16" s="6" t="s">
        <v>170</v>
      </c>
      <c r="D16" s="7" t="s">
        <v>183</v>
      </c>
      <c r="E16" s="8">
        <v>1.44</v>
      </c>
      <c r="F16" s="8">
        <v>1.44</v>
      </c>
      <c r="G16" s="9"/>
      <c r="H16" s="9"/>
      <c r="I16" s="9">
        <f t="shared" si="0"/>
        <v>1.44</v>
      </c>
      <c r="J16" s="9">
        <f t="shared" si="1"/>
        <v>2.88</v>
      </c>
    </row>
    <row r="17" spans="1:10" ht="16.5">
      <c r="A17" s="9">
        <f t="shared" si="2"/>
        <v>16</v>
      </c>
      <c r="B17" s="5" t="s">
        <v>156</v>
      </c>
      <c r="C17" s="6" t="s">
        <v>170</v>
      </c>
      <c r="D17" s="7" t="s">
        <v>183</v>
      </c>
      <c r="E17" s="8">
        <v>2.5499999999999998</v>
      </c>
      <c r="F17" s="8">
        <v>2.5499999999999998</v>
      </c>
      <c r="G17" s="9"/>
      <c r="H17" s="9"/>
      <c r="I17" s="9">
        <f t="shared" si="0"/>
        <v>2.5499999999999998</v>
      </c>
      <c r="J17" s="9">
        <f t="shared" si="1"/>
        <v>5.0999999999999996</v>
      </c>
    </row>
    <row r="18" spans="1:10" ht="16.5">
      <c r="A18" s="9">
        <f t="shared" si="2"/>
        <v>17</v>
      </c>
      <c r="B18" s="5" t="s">
        <v>156</v>
      </c>
      <c r="C18" s="6" t="s">
        <v>170</v>
      </c>
      <c r="D18" s="7" t="s">
        <v>183</v>
      </c>
      <c r="E18" s="8">
        <v>10.199999999999999</v>
      </c>
      <c r="F18" s="8">
        <v>10.199999999999999</v>
      </c>
      <c r="G18" s="9"/>
      <c r="H18" s="9"/>
      <c r="I18" s="9">
        <f t="shared" si="0"/>
        <v>10.199999999999999</v>
      </c>
      <c r="J18" s="9">
        <f t="shared" si="1"/>
        <v>20.399999999999999</v>
      </c>
    </row>
    <row r="19" spans="1:10" ht="16.5">
      <c r="A19" s="9">
        <f t="shared" si="2"/>
        <v>18</v>
      </c>
      <c r="B19" s="5" t="s">
        <v>111</v>
      </c>
      <c r="C19" s="6" t="s">
        <v>170</v>
      </c>
      <c r="D19" s="7" t="s">
        <v>183</v>
      </c>
      <c r="E19" s="8">
        <v>10</v>
      </c>
      <c r="F19" s="8">
        <v>10</v>
      </c>
      <c r="G19" s="9"/>
      <c r="H19" s="9"/>
      <c r="I19" s="9">
        <f t="shared" si="0"/>
        <v>10</v>
      </c>
      <c r="J19" s="9">
        <f t="shared" si="1"/>
        <v>20</v>
      </c>
    </row>
    <row r="20" spans="1:10" ht="16.5">
      <c r="A20" s="9">
        <f t="shared" si="2"/>
        <v>19</v>
      </c>
      <c r="B20" s="5" t="s">
        <v>157</v>
      </c>
      <c r="C20" s="6" t="s">
        <v>170</v>
      </c>
      <c r="D20" s="7" t="s">
        <v>183</v>
      </c>
      <c r="E20" s="8">
        <v>10</v>
      </c>
      <c r="F20" s="8">
        <v>10</v>
      </c>
      <c r="G20" s="9"/>
      <c r="H20" s="9"/>
      <c r="I20" s="9">
        <f t="shared" si="0"/>
        <v>10</v>
      </c>
      <c r="J20" s="9">
        <f t="shared" si="1"/>
        <v>20</v>
      </c>
    </row>
    <row r="21" spans="1:10" ht="16.5">
      <c r="A21" s="9">
        <f t="shared" si="2"/>
        <v>20</v>
      </c>
      <c r="B21" s="5" t="s">
        <v>158</v>
      </c>
      <c r="C21" s="6" t="s">
        <v>170</v>
      </c>
      <c r="D21" s="7" t="s">
        <v>183</v>
      </c>
      <c r="E21" s="8">
        <v>9.6</v>
      </c>
      <c r="F21" s="8">
        <v>9.6</v>
      </c>
      <c r="G21" s="9"/>
      <c r="H21" s="9"/>
      <c r="I21" s="9">
        <f t="shared" si="0"/>
        <v>9.6</v>
      </c>
      <c r="J21" s="9">
        <f t="shared" si="1"/>
        <v>19.2</v>
      </c>
    </row>
    <row r="22" spans="1:10" ht="16.5">
      <c r="A22" s="9">
        <f t="shared" si="2"/>
        <v>21</v>
      </c>
      <c r="B22" s="5" t="s">
        <v>14</v>
      </c>
      <c r="C22" s="6" t="s">
        <v>170</v>
      </c>
      <c r="D22" s="7" t="s">
        <v>183</v>
      </c>
      <c r="E22" s="8">
        <v>10</v>
      </c>
      <c r="F22" s="8">
        <v>10</v>
      </c>
      <c r="G22" s="9"/>
      <c r="H22" s="9"/>
      <c r="I22" s="9">
        <f t="shared" si="0"/>
        <v>10</v>
      </c>
      <c r="J22" s="9">
        <f t="shared" si="1"/>
        <v>20</v>
      </c>
    </row>
    <row r="23" spans="1:10" ht="16.5">
      <c r="A23" s="9">
        <f t="shared" si="2"/>
        <v>22</v>
      </c>
      <c r="B23" s="5" t="s">
        <v>159</v>
      </c>
      <c r="C23" s="6" t="s">
        <v>170</v>
      </c>
      <c r="D23" s="7" t="s">
        <v>183</v>
      </c>
      <c r="E23" s="8">
        <v>15.6</v>
      </c>
      <c r="F23" s="8">
        <v>15.6</v>
      </c>
      <c r="G23" s="9"/>
      <c r="H23" s="9"/>
      <c r="I23" s="9">
        <f t="shared" si="0"/>
        <v>15.6</v>
      </c>
      <c r="J23" s="9">
        <f t="shared" si="1"/>
        <v>31.2</v>
      </c>
    </row>
    <row r="24" spans="1:10" ht="16.5">
      <c r="A24" s="9">
        <f t="shared" si="2"/>
        <v>23</v>
      </c>
      <c r="B24" s="5" t="s">
        <v>48</v>
      </c>
      <c r="C24" s="6" t="s">
        <v>171</v>
      </c>
      <c r="D24" s="7" t="s">
        <v>183</v>
      </c>
      <c r="E24" s="8">
        <v>10</v>
      </c>
      <c r="F24" s="8">
        <v>10</v>
      </c>
      <c r="G24" s="9"/>
      <c r="H24" s="9">
        <v>10</v>
      </c>
      <c r="I24" s="9">
        <f t="shared" si="0"/>
        <v>20</v>
      </c>
      <c r="J24" s="9">
        <f t="shared" si="1"/>
        <v>30</v>
      </c>
    </row>
    <row r="25" spans="1:10" ht="16.5">
      <c r="A25" s="9">
        <f t="shared" si="2"/>
        <v>24</v>
      </c>
      <c r="B25" s="5" t="s">
        <v>75</v>
      </c>
      <c r="C25" s="6" t="s">
        <v>171</v>
      </c>
      <c r="D25" s="7" t="s">
        <v>183</v>
      </c>
      <c r="E25" s="8">
        <v>9.6</v>
      </c>
      <c r="F25" s="8">
        <v>9.6</v>
      </c>
      <c r="G25" s="9"/>
      <c r="H25" s="9"/>
      <c r="I25" s="9">
        <f t="shared" si="0"/>
        <v>9.6</v>
      </c>
      <c r="J25" s="9">
        <f t="shared" si="1"/>
        <v>19.2</v>
      </c>
    </row>
    <row r="26" spans="1:10" ht="16.5">
      <c r="A26" s="9">
        <f t="shared" si="2"/>
        <v>25</v>
      </c>
      <c r="B26" s="5" t="s">
        <v>160</v>
      </c>
      <c r="C26" s="6" t="s">
        <v>172</v>
      </c>
      <c r="D26" s="7" t="s">
        <v>183</v>
      </c>
      <c r="E26" s="8">
        <v>1.32</v>
      </c>
      <c r="F26" s="8">
        <v>1.32</v>
      </c>
      <c r="G26" s="9"/>
      <c r="H26" s="9"/>
      <c r="I26" s="9">
        <f t="shared" si="0"/>
        <v>1.32</v>
      </c>
      <c r="J26" s="9">
        <f t="shared" si="1"/>
        <v>2.64</v>
      </c>
    </row>
    <row r="27" spans="1:10" ht="16.5">
      <c r="A27" s="9">
        <f t="shared" si="2"/>
        <v>26</v>
      </c>
      <c r="B27" s="5" t="s">
        <v>89</v>
      </c>
      <c r="C27" s="6" t="s">
        <v>172</v>
      </c>
      <c r="D27" s="7" t="s">
        <v>183</v>
      </c>
      <c r="E27" s="8">
        <v>2.75</v>
      </c>
      <c r="F27" s="8">
        <v>2.75</v>
      </c>
      <c r="G27" s="9"/>
      <c r="H27" s="9"/>
      <c r="I27" s="9">
        <f t="shared" si="0"/>
        <v>2.75</v>
      </c>
      <c r="J27" s="9">
        <f t="shared" si="1"/>
        <v>5.5</v>
      </c>
    </row>
    <row r="28" spans="1:10" ht="16.5">
      <c r="A28" s="9">
        <f t="shared" si="2"/>
        <v>27</v>
      </c>
      <c r="B28" s="5" t="s">
        <v>111</v>
      </c>
      <c r="C28" s="6" t="s">
        <v>172</v>
      </c>
      <c r="D28" s="7" t="s">
        <v>183</v>
      </c>
      <c r="E28" s="8">
        <v>1.59</v>
      </c>
      <c r="F28" s="8">
        <v>1.59</v>
      </c>
      <c r="G28" s="9"/>
      <c r="H28" s="9"/>
      <c r="I28" s="9">
        <f t="shared" si="0"/>
        <v>1.59</v>
      </c>
      <c r="J28" s="9">
        <f t="shared" si="1"/>
        <v>3.18</v>
      </c>
    </row>
    <row r="29" spans="1:10" ht="16.5">
      <c r="A29" s="9">
        <f t="shared" si="2"/>
        <v>28</v>
      </c>
      <c r="B29" s="5" t="s">
        <v>157</v>
      </c>
      <c r="C29" s="6" t="s">
        <v>172</v>
      </c>
      <c r="D29" s="7" t="s">
        <v>183</v>
      </c>
      <c r="E29" s="8">
        <v>1.55</v>
      </c>
      <c r="F29" s="8">
        <v>1.55</v>
      </c>
      <c r="G29" s="9"/>
      <c r="H29" s="9"/>
      <c r="I29" s="9">
        <f t="shared" si="0"/>
        <v>1.55</v>
      </c>
      <c r="J29" s="9">
        <f t="shared" si="1"/>
        <v>3.1</v>
      </c>
    </row>
    <row r="30" spans="1:10" ht="16.5">
      <c r="A30" s="9">
        <f t="shared" si="2"/>
        <v>29</v>
      </c>
      <c r="B30" s="5" t="s">
        <v>158</v>
      </c>
      <c r="C30" s="6" t="s">
        <v>172</v>
      </c>
      <c r="D30" s="7" t="s">
        <v>183</v>
      </c>
      <c r="E30" s="8">
        <v>1.58</v>
      </c>
      <c r="F30" s="8">
        <v>1.58</v>
      </c>
      <c r="G30" s="9"/>
      <c r="H30" s="9"/>
      <c r="I30" s="9">
        <f t="shared" si="0"/>
        <v>1.58</v>
      </c>
      <c r="J30" s="9">
        <f t="shared" si="1"/>
        <v>3.16</v>
      </c>
    </row>
    <row r="31" spans="1:10" ht="16.5">
      <c r="A31" s="9">
        <f t="shared" si="2"/>
        <v>30</v>
      </c>
      <c r="B31" s="5" t="s">
        <v>14</v>
      </c>
      <c r="C31" s="6" t="s">
        <v>172</v>
      </c>
      <c r="D31" s="7" t="s">
        <v>183</v>
      </c>
      <c r="E31" s="8">
        <v>1.33</v>
      </c>
      <c r="F31" s="8">
        <v>1.33</v>
      </c>
      <c r="G31" s="9"/>
      <c r="H31" s="9"/>
      <c r="I31" s="9">
        <f t="shared" si="0"/>
        <v>1.33</v>
      </c>
      <c r="J31" s="9">
        <f t="shared" si="1"/>
        <v>2.66</v>
      </c>
    </row>
    <row r="32" spans="1:10" ht="16.5">
      <c r="A32" s="9">
        <f t="shared" si="2"/>
        <v>31</v>
      </c>
      <c r="B32" s="5" t="s">
        <v>159</v>
      </c>
      <c r="C32" s="6" t="s">
        <v>172</v>
      </c>
      <c r="D32" s="7" t="s">
        <v>183</v>
      </c>
      <c r="E32" s="8">
        <v>2.6</v>
      </c>
      <c r="F32" s="8">
        <v>2.6</v>
      </c>
      <c r="G32" s="9"/>
      <c r="H32" s="9"/>
      <c r="I32" s="9">
        <f t="shared" si="0"/>
        <v>2.6</v>
      </c>
      <c r="J32" s="9">
        <f t="shared" si="1"/>
        <v>5.2</v>
      </c>
    </row>
    <row r="33" spans="1:10" ht="16.5">
      <c r="A33" s="9">
        <f t="shared" si="2"/>
        <v>32</v>
      </c>
      <c r="B33" s="5" t="s">
        <v>48</v>
      </c>
      <c r="C33" s="6" t="s">
        <v>172</v>
      </c>
      <c r="D33" s="7" t="s">
        <v>183</v>
      </c>
      <c r="E33" s="8">
        <v>1.55</v>
      </c>
      <c r="F33" s="8">
        <v>1.55</v>
      </c>
      <c r="G33" s="9"/>
      <c r="H33" s="9"/>
      <c r="I33" s="9">
        <f t="shared" si="0"/>
        <v>1.55</v>
      </c>
      <c r="J33" s="9">
        <f t="shared" si="1"/>
        <v>3.1</v>
      </c>
    </row>
    <row r="34" spans="1:10" ht="16.5">
      <c r="A34" s="9">
        <f t="shared" si="2"/>
        <v>33</v>
      </c>
      <c r="B34" s="5" t="s">
        <v>75</v>
      </c>
      <c r="C34" s="6" t="s">
        <v>172</v>
      </c>
      <c r="D34" s="7" t="s">
        <v>183</v>
      </c>
      <c r="E34" s="8">
        <v>1.22</v>
      </c>
      <c r="F34" s="8">
        <v>1.22</v>
      </c>
      <c r="G34" s="9"/>
      <c r="H34" s="9"/>
      <c r="I34" s="9">
        <f t="shared" si="0"/>
        <v>1.22</v>
      </c>
      <c r="J34" s="9">
        <f t="shared" si="1"/>
        <v>2.44</v>
      </c>
    </row>
    <row r="35" spans="1:10" ht="16.5">
      <c r="A35" s="9">
        <f t="shared" si="2"/>
        <v>34</v>
      </c>
      <c r="B35" s="5" t="s">
        <v>89</v>
      </c>
      <c r="C35" s="6" t="s">
        <v>172</v>
      </c>
      <c r="D35" s="7" t="s">
        <v>183</v>
      </c>
      <c r="E35" s="8">
        <v>12.6</v>
      </c>
      <c r="F35" s="8">
        <v>12.6</v>
      </c>
      <c r="G35" s="9"/>
      <c r="H35" s="9"/>
      <c r="I35" s="9">
        <f t="shared" si="0"/>
        <v>12.6</v>
      </c>
      <c r="J35" s="9">
        <f t="shared" si="1"/>
        <v>25.2</v>
      </c>
    </row>
    <row r="36" spans="1:10" ht="16.5">
      <c r="A36" s="9">
        <f t="shared" si="2"/>
        <v>35</v>
      </c>
      <c r="B36" s="5" t="s">
        <v>58</v>
      </c>
      <c r="C36" s="6" t="s">
        <v>172</v>
      </c>
      <c r="D36" s="7" t="s">
        <v>183</v>
      </c>
      <c r="E36" s="8">
        <v>10</v>
      </c>
      <c r="F36" s="8">
        <v>10</v>
      </c>
      <c r="G36" s="9"/>
      <c r="H36" s="9"/>
      <c r="I36" s="9">
        <f t="shared" si="0"/>
        <v>10</v>
      </c>
      <c r="J36" s="9">
        <f t="shared" si="1"/>
        <v>20</v>
      </c>
    </row>
    <row r="37" spans="1:10" ht="16.5">
      <c r="A37" s="9">
        <f t="shared" si="2"/>
        <v>36</v>
      </c>
      <c r="B37" s="5" t="s">
        <v>102</v>
      </c>
      <c r="C37" s="6" t="s">
        <v>172</v>
      </c>
      <c r="D37" s="7" t="s">
        <v>183</v>
      </c>
      <c r="E37" s="8">
        <v>9.1999999999999993</v>
      </c>
      <c r="F37" s="8">
        <v>9.1999999999999993</v>
      </c>
      <c r="G37" s="9"/>
      <c r="H37" s="9"/>
      <c r="I37" s="9">
        <f t="shared" si="0"/>
        <v>9.1999999999999993</v>
      </c>
      <c r="J37" s="9">
        <f t="shared" si="1"/>
        <v>18.399999999999999</v>
      </c>
    </row>
    <row r="38" spans="1:10" ht="16.5">
      <c r="A38" s="9">
        <f t="shared" si="2"/>
        <v>37</v>
      </c>
      <c r="B38" s="5" t="s">
        <v>84</v>
      </c>
      <c r="C38" s="6" t="s">
        <v>172</v>
      </c>
      <c r="D38" s="7" t="s">
        <v>183</v>
      </c>
      <c r="E38" s="8">
        <v>16.5</v>
      </c>
      <c r="F38" s="8">
        <v>16.5</v>
      </c>
      <c r="G38" s="9"/>
      <c r="H38" s="9"/>
      <c r="I38" s="9">
        <f t="shared" si="0"/>
        <v>16.5</v>
      </c>
      <c r="J38" s="9">
        <f t="shared" si="1"/>
        <v>33</v>
      </c>
    </row>
    <row r="39" spans="1:10" ht="16.5">
      <c r="A39" s="9">
        <f t="shared" si="2"/>
        <v>38</v>
      </c>
      <c r="B39" s="5" t="s">
        <v>15</v>
      </c>
      <c r="C39" s="6" t="s">
        <v>173</v>
      </c>
      <c r="D39" s="7" t="s">
        <v>183</v>
      </c>
      <c r="E39" s="8">
        <v>2.95</v>
      </c>
      <c r="F39" s="8">
        <v>2.95</v>
      </c>
      <c r="G39" s="9"/>
      <c r="H39" s="9"/>
      <c r="I39" s="9">
        <f t="shared" si="0"/>
        <v>2.95</v>
      </c>
      <c r="J39" s="9">
        <f t="shared" si="1"/>
        <v>5.9</v>
      </c>
    </row>
    <row r="40" spans="1:10" ht="16.5">
      <c r="A40" s="9">
        <f t="shared" si="2"/>
        <v>39</v>
      </c>
      <c r="B40" s="5" t="s">
        <v>58</v>
      </c>
      <c r="C40" s="6" t="s">
        <v>174</v>
      </c>
      <c r="D40" s="7" t="s">
        <v>183</v>
      </c>
      <c r="E40" s="8">
        <v>1.65</v>
      </c>
      <c r="F40" s="8">
        <v>1.65</v>
      </c>
      <c r="G40" s="9"/>
      <c r="H40" s="9"/>
      <c r="I40" s="9">
        <f t="shared" si="0"/>
        <v>1.65</v>
      </c>
      <c r="J40" s="9">
        <f t="shared" si="1"/>
        <v>3.3</v>
      </c>
    </row>
    <row r="41" spans="1:10" ht="16.5">
      <c r="A41" s="9">
        <f t="shared" si="2"/>
        <v>40</v>
      </c>
      <c r="B41" s="5" t="s">
        <v>102</v>
      </c>
      <c r="C41" s="6" t="s">
        <v>174</v>
      </c>
      <c r="D41" s="7" t="s">
        <v>183</v>
      </c>
      <c r="E41" s="8">
        <v>1.51</v>
      </c>
      <c r="F41" s="8">
        <v>1.51</v>
      </c>
      <c r="G41" s="9"/>
      <c r="H41" s="9"/>
      <c r="I41" s="9">
        <f t="shared" si="0"/>
        <v>1.51</v>
      </c>
      <c r="J41" s="9">
        <f t="shared" si="1"/>
        <v>3.02</v>
      </c>
    </row>
    <row r="42" spans="1:10" ht="16.5">
      <c r="A42" s="9">
        <f t="shared" si="2"/>
        <v>41</v>
      </c>
      <c r="B42" s="5" t="s">
        <v>84</v>
      </c>
      <c r="C42" s="6" t="s">
        <v>174</v>
      </c>
      <c r="D42" s="7" t="s">
        <v>183</v>
      </c>
      <c r="E42" s="8">
        <v>2.5499999999999998</v>
      </c>
      <c r="F42" s="8">
        <v>2.5499999999999998</v>
      </c>
      <c r="G42" s="9"/>
      <c r="H42" s="9"/>
      <c r="I42" s="9">
        <f t="shared" si="0"/>
        <v>2.5499999999999998</v>
      </c>
      <c r="J42" s="9">
        <f t="shared" si="1"/>
        <v>5.0999999999999996</v>
      </c>
    </row>
    <row r="43" spans="1:10" ht="16.5">
      <c r="A43" s="9">
        <f t="shared" si="2"/>
        <v>42</v>
      </c>
      <c r="B43" s="5" t="s">
        <v>29</v>
      </c>
      <c r="C43" s="6" t="s">
        <v>174</v>
      </c>
      <c r="D43" s="7" t="s">
        <v>183</v>
      </c>
      <c r="E43" s="8">
        <v>1.98</v>
      </c>
      <c r="F43" s="8">
        <v>1.98</v>
      </c>
      <c r="G43" s="9"/>
      <c r="H43" s="9"/>
      <c r="I43" s="9">
        <f t="shared" si="0"/>
        <v>1.98</v>
      </c>
      <c r="J43" s="9">
        <f t="shared" si="1"/>
        <v>3.96</v>
      </c>
    </row>
    <row r="44" spans="1:10" ht="16.5">
      <c r="A44" s="9">
        <f t="shared" si="2"/>
        <v>43</v>
      </c>
      <c r="B44" s="5" t="s">
        <v>77</v>
      </c>
      <c r="C44" s="6" t="s">
        <v>174</v>
      </c>
      <c r="D44" s="7" t="s">
        <v>183</v>
      </c>
      <c r="E44" s="8">
        <v>1.98</v>
      </c>
      <c r="F44" s="8">
        <v>1.98</v>
      </c>
      <c r="G44" s="9"/>
      <c r="H44" s="9"/>
      <c r="I44" s="9">
        <f t="shared" si="0"/>
        <v>1.98</v>
      </c>
      <c r="J44" s="9">
        <f t="shared" si="1"/>
        <v>3.96</v>
      </c>
    </row>
    <row r="45" spans="1:10" ht="16.5">
      <c r="A45" s="9">
        <f t="shared" si="2"/>
        <v>44</v>
      </c>
      <c r="B45" s="5" t="s">
        <v>56</v>
      </c>
      <c r="C45" s="6" t="s">
        <v>174</v>
      </c>
      <c r="D45" s="7" t="s">
        <v>183</v>
      </c>
      <c r="E45" s="8">
        <v>1.98</v>
      </c>
      <c r="F45" s="8">
        <v>1.98</v>
      </c>
      <c r="G45" s="9"/>
      <c r="H45" s="9"/>
      <c r="I45" s="9">
        <f t="shared" si="0"/>
        <v>1.98</v>
      </c>
      <c r="J45" s="9">
        <f t="shared" si="1"/>
        <v>3.96</v>
      </c>
    </row>
    <row r="46" spans="1:10" ht="16.5">
      <c r="A46" s="9">
        <f t="shared" si="2"/>
        <v>45</v>
      </c>
      <c r="B46" s="5" t="s">
        <v>148</v>
      </c>
      <c r="C46" s="6" t="s">
        <v>174</v>
      </c>
      <c r="D46" s="7" t="s">
        <v>183</v>
      </c>
      <c r="E46" s="8">
        <v>1.98</v>
      </c>
      <c r="F46" s="8">
        <v>1.98</v>
      </c>
      <c r="G46" s="9"/>
      <c r="H46" s="9"/>
      <c r="I46" s="9">
        <f t="shared" si="0"/>
        <v>1.98</v>
      </c>
      <c r="J46" s="9">
        <f t="shared" si="1"/>
        <v>3.96</v>
      </c>
    </row>
    <row r="47" spans="1:10" ht="16.5">
      <c r="A47" s="9">
        <f t="shared" si="2"/>
        <v>46</v>
      </c>
      <c r="B47" s="5" t="s">
        <v>99</v>
      </c>
      <c r="C47" s="6" t="s">
        <v>174</v>
      </c>
      <c r="D47" s="7" t="s">
        <v>183</v>
      </c>
      <c r="E47" s="8">
        <v>2.25</v>
      </c>
      <c r="F47" s="8">
        <v>2.25</v>
      </c>
      <c r="G47" s="9"/>
      <c r="H47" s="9"/>
      <c r="I47" s="9">
        <f t="shared" si="0"/>
        <v>2.25</v>
      </c>
      <c r="J47" s="9">
        <f t="shared" si="1"/>
        <v>4.5</v>
      </c>
    </row>
    <row r="48" spans="1:10" ht="16.5">
      <c r="A48" s="9">
        <f t="shared" si="2"/>
        <v>47</v>
      </c>
      <c r="B48" s="5" t="s">
        <v>149</v>
      </c>
      <c r="C48" s="6" t="s">
        <v>174</v>
      </c>
      <c r="D48" s="7" t="s">
        <v>183</v>
      </c>
      <c r="E48" s="8">
        <v>2.46</v>
      </c>
      <c r="F48" s="8">
        <v>2.46</v>
      </c>
      <c r="G48" s="9"/>
      <c r="H48" s="9">
        <v>5</v>
      </c>
      <c r="I48" s="9">
        <f t="shared" si="0"/>
        <v>7.46</v>
      </c>
      <c r="J48" s="9">
        <f t="shared" si="1"/>
        <v>9.92</v>
      </c>
    </row>
    <row r="49" spans="1:10" ht="16.5">
      <c r="A49" s="9">
        <f t="shared" si="2"/>
        <v>48</v>
      </c>
      <c r="B49" s="5" t="s">
        <v>150</v>
      </c>
      <c r="C49" s="6" t="s">
        <v>174</v>
      </c>
      <c r="D49" s="7" t="s">
        <v>183</v>
      </c>
      <c r="E49" s="8">
        <v>2.4</v>
      </c>
      <c r="F49" s="8">
        <v>2.4</v>
      </c>
      <c r="G49" s="9"/>
      <c r="H49" s="9"/>
      <c r="I49" s="9">
        <f t="shared" si="0"/>
        <v>2.4</v>
      </c>
      <c r="J49" s="9">
        <f t="shared" si="1"/>
        <v>4.8</v>
      </c>
    </row>
    <row r="50" spans="1:10" ht="16.5">
      <c r="A50" s="9">
        <f t="shared" si="2"/>
        <v>49</v>
      </c>
      <c r="B50" s="5" t="s">
        <v>84</v>
      </c>
      <c r="C50" s="6" t="s">
        <v>175</v>
      </c>
      <c r="D50" s="7" t="s">
        <v>186</v>
      </c>
      <c r="E50" s="8">
        <v>16.420000000000002</v>
      </c>
      <c r="F50" s="9"/>
      <c r="G50" s="8">
        <v>16.420000000000002</v>
      </c>
      <c r="H50" s="9"/>
      <c r="I50" s="9">
        <f t="shared" si="0"/>
        <v>16.420000000000002</v>
      </c>
      <c r="J50" s="9">
        <f t="shared" si="1"/>
        <v>24.630000000000003</v>
      </c>
    </row>
    <row r="51" spans="1:10" ht="16.5">
      <c r="A51" s="9">
        <f t="shared" si="2"/>
        <v>50</v>
      </c>
      <c r="B51" s="5" t="s">
        <v>156</v>
      </c>
      <c r="C51" s="6" t="s">
        <v>176</v>
      </c>
      <c r="D51" s="7" t="s">
        <v>186</v>
      </c>
      <c r="E51" s="8">
        <v>10.199999999999999</v>
      </c>
      <c r="F51" s="9"/>
      <c r="G51" s="8">
        <v>10.199999999999999</v>
      </c>
      <c r="H51" s="9"/>
      <c r="I51" s="9">
        <f t="shared" si="0"/>
        <v>10.199999999999999</v>
      </c>
      <c r="J51" s="9">
        <f t="shared" si="1"/>
        <v>15.299999999999999</v>
      </c>
    </row>
    <row r="52" spans="1:10" ht="16.5">
      <c r="A52" s="9">
        <f t="shared" si="2"/>
        <v>51</v>
      </c>
      <c r="B52" s="5" t="s">
        <v>14</v>
      </c>
      <c r="C52" s="6" t="s">
        <v>177</v>
      </c>
      <c r="D52" s="7" t="s">
        <v>185</v>
      </c>
      <c r="E52" s="8">
        <v>1</v>
      </c>
      <c r="F52" s="9"/>
      <c r="G52" s="9"/>
      <c r="H52" s="9"/>
      <c r="I52" s="9">
        <f t="shared" si="0"/>
        <v>0</v>
      </c>
      <c r="J52" s="9">
        <f t="shared" si="1"/>
        <v>0</v>
      </c>
    </row>
    <row r="53" spans="1:10" ht="16.5">
      <c r="A53" s="9">
        <f t="shared" si="2"/>
        <v>52</v>
      </c>
      <c r="B53" s="5" t="s">
        <v>161</v>
      </c>
      <c r="C53" s="6" t="s">
        <v>177</v>
      </c>
      <c r="D53" s="7" t="s">
        <v>183</v>
      </c>
      <c r="E53" s="8">
        <v>5.424506</v>
      </c>
      <c r="F53" s="8">
        <v>5.424506</v>
      </c>
      <c r="G53" s="9"/>
      <c r="H53" s="9"/>
      <c r="I53" s="9">
        <f t="shared" si="0"/>
        <v>5.424506</v>
      </c>
      <c r="J53" s="9">
        <f t="shared" si="1"/>
        <v>10.849012</v>
      </c>
    </row>
    <row r="54" spans="1:10" ht="16.5">
      <c r="A54" s="9">
        <f t="shared" si="2"/>
        <v>53</v>
      </c>
      <c r="B54" s="5" t="s">
        <v>162</v>
      </c>
      <c r="C54" s="6" t="s">
        <v>177</v>
      </c>
      <c r="D54" s="7" t="s">
        <v>185</v>
      </c>
      <c r="E54" s="8">
        <v>2</v>
      </c>
      <c r="F54" s="9"/>
      <c r="G54" s="9"/>
      <c r="H54" s="9"/>
      <c r="I54" s="9">
        <f t="shared" si="0"/>
        <v>0</v>
      </c>
      <c r="J54" s="9">
        <f t="shared" si="1"/>
        <v>0</v>
      </c>
    </row>
    <row r="55" spans="1:10" ht="16.5">
      <c r="A55" s="9">
        <f t="shared" si="2"/>
        <v>54</v>
      </c>
      <c r="B55" s="5" t="s">
        <v>163</v>
      </c>
      <c r="C55" s="6" t="s">
        <v>178</v>
      </c>
      <c r="D55" s="7" t="s">
        <v>187</v>
      </c>
      <c r="E55" s="8">
        <v>20</v>
      </c>
      <c r="F55" s="9"/>
      <c r="G55" s="8">
        <v>20</v>
      </c>
      <c r="H55" s="9"/>
      <c r="I55" s="9">
        <f t="shared" si="0"/>
        <v>20</v>
      </c>
      <c r="J55" s="9">
        <f t="shared" si="1"/>
        <v>30</v>
      </c>
    </row>
    <row r="56" spans="1:10" ht="16.5">
      <c r="A56" s="9">
        <f t="shared" si="2"/>
        <v>55</v>
      </c>
      <c r="B56" s="5" t="s">
        <v>161</v>
      </c>
      <c r="C56" s="6" t="s">
        <v>179</v>
      </c>
      <c r="D56" s="7" t="s">
        <v>183</v>
      </c>
      <c r="E56" s="8">
        <v>10</v>
      </c>
      <c r="F56" s="9"/>
      <c r="G56" s="8">
        <v>10</v>
      </c>
      <c r="H56" s="9"/>
      <c r="I56" s="9">
        <f t="shared" si="0"/>
        <v>10</v>
      </c>
      <c r="J56" s="9">
        <f t="shared" si="1"/>
        <v>15</v>
      </c>
    </row>
    <row r="57" spans="1:10" ht="16.5">
      <c r="A57" s="9">
        <f t="shared" si="2"/>
        <v>56</v>
      </c>
      <c r="B57" s="5" t="s">
        <v>153</v>
      </c>
      <c r="C57" s="6" t="s">
        <v>180</v>
      </c>
      <c r="D57" s="7" t="s">
        <v>187</v>
      </c>
      <c r="E57" s="8">
        <v>20</v>
      </c>
      <c r="F57" s="9"/>
      <c r="G57" s="8">
        <v>20</v>
      </c>
      <c r="H57" s="9"/>
      <c r="I57" s="9">
        <f t="shared" si="0"/>
        <v>20</v>
      </c>
      <c r="J57" s="9">
        <f t="shared" si="1"/>
        <v>30</v>
      </c>
    </row>
    <row r="58" spans="1:10" ht="16.5">
      <c r="A58" s="9">
        <f t="shared" si="2"/>
        <v>57</v>
      </c>
      <c r="B58" s="5" t="s">
        <v>96</v>
      </c>
      <c r="C58" s="6" t="s">
        <v>180</v>
      </c>
      <c r="D58" s="7" t="s">
        <v>187</v>
      </c>
      <c r="E58" s="8">
        <v>20</v>
      </c>
      <c r="F58" s="9"/>
      <c r="G58" s="8">
        <v>20</v>
      </c>
      <c r="H58" s="9">
        <v>1.47</v>
      </c>
      <c r="I58" s="9">
        <f t="shared" si="0"/>
        <v>21.47</v>
      </c>
      <c r="J58" s="9">
        <f t="shared" si="1"/>
        <v>31.47</v>
      </c>
    </row>
    <row r="59" spans="1:10" ht="16.5">
      <c r="A59" s="9">
        <f t="shared" si="2"/>
        <v>58</v>
      </c>
      <c r="B59" s="5" t="s">
        <v>164</v>
      </c>
      <c r="C59" s="6" t="s">
        <v>181</v>
      </c>
      <c r="D59" s="7" t="s">
        <v>185</v>
      </c>
      <c r="E59" s="8">
        <v>2</v>
      </c>
      <c r="F59" s="9"/>
      <c r="G59" s="9"/>
      <c r="H59" s="9">
        <f>0.7+4.9</f>
        <v>5.6000000000000005</v>
      </c>
      <c r="I59" s="9">
        <f>F59+G59+H59</f>
        <v>5.6000000000000005</v>
      </c>
      <c r="J59" s="9">
        <f t="shared" si="1"/>
        <v>5.6000000000000005</v>
      </c>
    </row>
    <row r="60" spans="1:10" ht="16.5">
      <c r="A60" s="9">
        <f t="shared" si="2"/>
        <v>59</v>
      </c>
      <c r="B60" s="13" t="s">
        <v>24</v>
      </c>
      <c r="C60" s="9"/>
      <c r="D60" s="9"/>
      <c r="E60" s="9"/>
      <c r="F60" s="9"/>
      <c r="G60" s="9"/>
      <c r="H60" s="9">
        <v>3</v>
      </c>
      <c r="I60" s="9">
        <f t="shared" si="0"/>
        <v>3</v>
      </c>
      <c r="J60" s="9">
        <f t="shared" si="1"/>
        <v>3</v>
      </c>
    </row>
    <row r="61" spans="1:10" ht="16.5">
      <c r="A61" s="9">
        <f t="shared" si="2"/>
        <v>60</v>
      </c>
      <c r="B61" s="13" t="s">
        <v>189</v>
      </c>
      <c r="C61" s="9"/>
      <c r="D61" s="9"/>
      <c r="E61" s="9"/>
      <c r="F61" s="9"/>
      <c r="G61" s="9"/>
      <c r="H61" s="9">
        <v>0.7</v>
      </c>
      <c r="I61" s="9">
        <f t="shared" si="0"/>
        <v>0.7</v>
      </c>
      <c r="J61" s="9">
        <f t="shared" si="1"/>
        <v>0.7</v>
      </c>
    </row>
    <row r="62" spans="1:10" ht="16.5">
      <c r="A62" s="9">
        <f t="shared" si="2"/>
        <v>61</v>
      </c>
      <c r="B62" s="13" t="s">
        <v>68</v>
      </c>
      <c r="C62" s="9"/>
      <c r="D62" s="9"/>
      <c r="E62" s="9"/>
      <c r="F62" s="9"/>
      <c r="G62" s="9"/>
      <c r="H62" s="9">
        <v>0.7</v>
      </c>
      <c r="I62" s="9">
        <f t="shared" si="0"/>
        <v>0.7</v>
      </c>
      <c r="J62" s="9">
        <f t="shared" si="1"/>
        <v>0.7</v>
      </c>
    </row>
    <row r="63" spans="1:10">
      <c r="A63" s="9">
        <f t="shared" si="2"/>
        <v>62</v>
      </c>
      <c r="B63" s="11" t="s">
        <v>92</v>
      </c>
      <c r="C63" s="9"/>
      <c r="D63" s="9"/>
      <c r="E63" s="9"/>
      <c r="F63" s="9"/>
      <c r="G63" s="9"/>
      <c r="H63" s="9">
        <v>0.7</v>
      </c>
      <c r="I63" s="9">
        <f t="shared" si="0"/>
        <v>0.7</v>
      </c>
      <c r="J63" s="9">
        <f t="shared" si="1"/>
        <v>0.7</v>
      </c>
    </row>
    <row r="64" spans="1:10" ht="16.5">
      <c r="A64" s="9">
        <f t="shared" si="2"/>
        <v>63</v>
      </c>
      <c r="B64" s="12" t="s">
        <v>23</v>
      </c>
      <c r="C64" s="9"/>
      <c r="D64" s="9"/>
      <c r="E64" s="9"/>
      <c r="F64" s="9"/>
      <c r="G64" s="9"/>
      <c r="H64" s="9">
        <v>3</v>
      </c>
      <c r="I64" s="9">
        <f t="shared" si="0"/>
        <v>3</v>
      </c>
      <c r="J64" s="9">
        <f t="shared" si="1"/>
        <v>3</v>
      </c>
    </row>
    <row r="65" spans="1:10" ht="16.5">
      <c r="A65" s="9">
        <f t="shared" si="2"/>
        <v>64</v>
      </c>
      <c r="B65" s="12" t="s">
        <v>20</v>
      </c>
      <c r="C65" s="9"/>
      <c r="D65" s="9"/>
      <c r="E65" s="9"/>
      <c r="F65" s="9"/>
      <c r="G65" s="9"/>
      <c r="H65" s="9">
        <v>10</v>
      </c>
      <c r="I65" s="9">
        <f t="shared" si="0"/>
        <v>10</v>
      </c>
      <c r="J65" s="9">
        <f t="shared" si="1"/>
        <v>10</v>
      </c>
    </row>
    <row r="66" spans="1:10">
      <c r="A66" s="9">
        <f t="shared" si="2"/>
        <v>65</v>
      </c>
      <c r="B66" s="11" t="s">
        <v>112</v>
      </c>
      <c r="C66" s="9"/>
      <c r="D66" s="9"/>
      <c r="E66" s="9"/>
      <c r="F66" s="9"/>
      <c r="G66" s="9"/>
      <c r="H66" s="9">
        <v>2.5</v>
      </c>
      <c r="I66" s="9">
        <f t="shared" si="0"/>
        <v>2.5</v>
      </c>
      <c r="J66" s="9">
        <f t="shared" si="1"/>
        <v>2.5</v>
      </c>
    </row>
    <row r="67" spans="1:10" ht="16.5">
      <c r="A67" s="9">
        <f t="shared" si="2"/>
        <v>66</v>
      </c>
      <c r="B67" s="12" t="s">
        <v>89</v>
      </c>
      <c r="C67" s="9"/>
      <c r="D67" s="9"/>
      <c r="E67" s="9"/>
      <c r="F67" s="9"/>
      <c r="G67" s="9"/>
      <c r="H67" s="9">
        <v>42</v>
      </c>
      <c r="I67" s="9">
        <f t="shared" ref="I67:I68" si="3">F67+G67+H67</f>
        <v>42</v>
      </c>
      <c r="J67" s="9">
        <f t="shared" ref="J67:J68" si="4">F67*2+G67*1.5+H67*1</f>
        <v>42</v>
      </c>
    </row>
    <row r="68" spans="1:10" ht="16.5">
      <c r="A68" s="9">
        <f t="shared" ref="A68" si="5">A67+1</f>
        <v>67</v>
      </c>
      <c r="B68" s="12" t="s">
        <v>190</v>
      </c>
      <c r="C68" s="9"/>
      <c r="D68" s="9"/>
      <c r="E68" s="9"/>
      <c r="F68" s="9"/>
      <c r="G68" s="9"/>
      <c r="H68" s="9">
        <v>50</v>
      </c>
      <c r="I68" s="9">
        <f t="shared" si="3"/>
        <v>50</v>
      </c>
      <c r="J68" s="9">
        <f t="shared" si="4"/>
        <v>50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文章科研点</vt:lpstr>
      <vt:lpstr>项目到款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2021-12-31T05:00:00Z</dcterms:created>
  <dcterms:modified xsi:type="dcterms:W3CDTF">2022-01-03T07:59:31Z</dcterms:modified>
</cp:coreProperties>
</file>